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975" windowHeight="11895" activeTab="0"/>
  </bookViews>
  <sheets>
    <sheet name="June 2015" sheetId="1" r:id="rId1"/>
  </sheets>
  <definedNames>
    <definedName name="_xlnm.Print_Area" localSheetId="0">'June 2015'!$A$1:$AE$62</definedName>
  </definedNames>
  <calcPr fullCalcOnLoad="1"/>
</workbook>
</file>

<file path=xl/sharedStrings.xml><?xml version="1.0" encoding="utf-8"?>
<sst xmlns="http://schemas.openxmlformats.org/spreadsheetml/2006/main" count="506" uniqueCount="141">
  <si>
    <t>Hospital Site Name</t>
  </si>
  <si>
    <t>ward name</t>
  </si>
  <si>
    <t>Specialty1</t>
  </si>
  <si>
    <t>specialty2</t>
  </si>
  <si>
    <t>Planned Qualified Days</t>
  </si>
  <si>
    <t>Actual Qualified Days</t>
  </si>
  <si>
    <t>Planned Unqualified Days</t>
  </si>
  <si>
    <t>Actual Unqualified Days</t>
  </si>
  <si>
    <t>Planned Qualified Night</t>
  </si>
  <si>
    <t>Actual Qualified Night</t>
  </si>
  <si>
    <t>Planned Unqualified Night</t>
  </si>
  <si>
    <t>Actual Unqualified Night</t>
  </si>
  <si>
    <t>Current Reported Month</t>
  </si>
  <si>
    <t>Day Reg %age</t>
  </si>
  <si>
    <t>Day Unreg %age</t>
  </si>
  <si>
    <t>Night Reg %age</t>
  </si>
  <si>
    <t>Night Unreg %age</t>
  </si>
  <si>
    <t>Previous Reported Month</t>
  </si>
  <si>
    <t>Overall Day Coverage</t>
  </si>
  <si>
    <t>Overall Night Coverage</t>
  </si>
  <si>
    <t>RX4E4</t>
  </si>
  <si>
    <t>ST NICHOLAS HOSPITAL (NEWCASTLE UPON TYNE)</t>
  </si>
  <si>
    <t>AIDAN</t>
  </si>
  <si>
    <t>712 - FORENSIC PSYCHIATRY</t>
  </si>
  <si>
    <t>RX4FD</t>
  </si>
  <si>
    <t>CAMPUS FOR AGEING &amp; VITALITY</t>
  </si>
  <si>
    <t>AKENSIDE</t>
  </si>
  <si>
    <t>715 - OLD AGE PSYCHIARTY</t>
  </si>
  <si>
    <t>RX4Z3</t>
  </si>
  <si>
    <t>HOPEWOOD PARK</t>
  </si>
  <si>
    <t>ALDERVALE - MEADOW VIEW</t>
  </si>
  <si>
    <t>710 - ADULT MENTAL ILLNESS</t>
  </si>
  <si>
    <t>RX4E2</t>
  </si>
  <si>
    <t>ST GEORGES HOSPITAL SITE (MORPETH)</t>
  </si>
  <si>
    <t>ALNMOUTH</t>
  </si>
  <si>
    <t xml:space="preserve">ASHBY </t>
  </si>
  <si>
    <t>711 - CHILD and ADOLESCENT PSYCHIATRY</t>
  </si>
  <si>
    <t>BEADNELL</t>
  </si>
  <si>
    <t>BECKFIELD - DENE</t>
  </si>
  <si>
    <t>BEDE</t>
  </si>
  <si>
    <t>BLUEBELL COURT</t>
  </si>
  <si>
    <t>BRIDGEWELL - MILL COTTAGE</t>
  </si>
  <si>
    <t>RX438</t>
  </si>
  <si>
    <t>BROOKE HOUSE</t>
  </si>
  <si>
    <t>CASTLESIDE</t>
  </si>
  <si>
    <t>CLEARBROOK - LOWER WILLOWS</t>
  </si>
  <si>
    <t>RX4E6</t>
  </si>
  <si>
    <t>NEWCASTLE GENERAL HOSPITAL</t>
  </si>
  <si>
    <t>COLLINGWOOD COURT</t>
  </si>
  <si>
    <t>CRESSWELL</t>
  </si>
  <si>
    <t xml:space="preserve">CUTHBERT </t>
  </si>
  <si>
    <t>RX461</t>
  </si>
  <si>
    <t>ELM HOUSE</t>
  </si>
  <si>
    <t>EMBLETON</t>
  </si>
  <si>
    <t>RX442</t>
  </si>
  <si>
    <t>TRANWELL UNIT</t>
  </si>
  <si>
    <t>FELLSIDE</t>
  </si>
  <si>
    <t>RX4CA</t>
  </si>
  <si>
    <t>FERNDENE</t>
  </si>
  <si>
    <t>FRASER HOUSE</t>
  </si>
  <si>
    <t>GAINSBOROUGH</t>
  </si>
  <si>
    <t>HAUXLEY</t>
  </si>
  <si>
    <t>RX4W4</t>
  </si>
  <si>
    <t>WALKERGATE PARK HOSPITAL</t>
  </si>
  <si>
    <t>HEPPLE HOUSE</t>
  </si>
  <si>
    <t>314 - REHABILITATION</t>
  </si>
  <si>
    <t>KINNERSLEY</t>
  </si>
  <si>
    <t>LAMESLEY</t>
  </si>
  <si>
    <t>LENNOX</t>
  </si>
  <si>
    <t>LONGVIEW - EAST WILLOWS</t>
  </si>
  <si>
    <t>LOWRY</t>
  </si>
  <si>
    <t>RX4K2</t>
  </si>
  <si>
    <t>MONKWEARMOUTH HOSPITAL</t>
  </si>
  <si>
    <t>MARSDEN</t>
  </si>
  <si>
    <t>MOWBRAY</t>
  </si>
  <si>
    <t>NEWTON</t>
  </si>
  <si>
    <t>OSWIN</t>
  </si>
  <si>
    <t>RADS AT GIBSIDE</t>
  </si>
  <si>
    <t>REDBURN YPU</t>
  </si>
  <si>
    <t>711- CHILD and ADOLESCENT PSYCHIATRY</t>
  </si>
  <si>
    <t>ROKER</t>
  </si>
  <si>
    <t>RX4Y0</t>
  </si>
  <si>
    <t>ROSE LODGE</t>
  </si>
  <si>
    <t>700 - LEARNING DISABILITY</t>
  </si>
  <si>
    <t>RX464</t>
  </si>
  <si>
    <t>CHERRY KNOWLE HOSPITAL</t>
  </si>
  <si>
    <t>ROSEWOOD</t>
  </si>
  <si>
    <t>SHOREDRIFT - BEDE 1</t>
  </si>
  <si>
    <t>SPRINGRISE - WEST WILLOWS</t>
  </si>
  <si>
    <t>STEPHENSON HOUSE</t>
  </si>
  <si>
    <t>THE RIDING</t>
  </si>
  <si>
    <t>WALKERGATE WARD 1</t>
  </si>
  <si>
    <t>WALKERGATE WARD 2</t>
  </si>
  <si>
    <t>WALKERGATE WARD 3</t>
  </si>
  <si>
    <t>WALKERGATE WARD 4</t>
  </si>
  <si>
    <t>RX41M</t>
  </si>
  <si>
    <t>REGIONAL EATING DISORDERS</t>
  </si>
  <si>
    <t>WARD 31A</t>
  </si>
  <si>
    <t>WARKWORTH</t>
  </si>
  <si>
    <t>WILLOW VIEW</t>
  </si>
  <si>
    <t>WILTON</t>
  </si>
  <si>
    <t>RX467</t>
  </si>
  <si>
    <t>NORTHGATE HOSPITAL SITE</t>
  </si>
  <si>
    <t>ALNWICK VILLA 14</t>
  </si>
  <si>
    <t>700- LEARNING DISABILITY</t>
  </si>
  <si>
    <t>BELSAY VILLA 7</t>
  </si>
  <si>
    <t>INGRAM VILLA 11</t>
  </si>
  <si>
    <t>KDU CHEVIOT</t>
  </si>
  <si>
    <t>KDU HADRIAN</t>
  </si>
  <si>
    <t>KDU LINDISFARNE</t>
  </si>
  <si>
    <t>KDU WANSBECK</t>
  </si>
  <si>
    <t>LONGHIRST VILLA 15</t>
  </si>
  <si>
    <t>TWEED UNIT</t>
  </si>
  <si>
    <t>TYNE UNIT</t>
  </si>
  <si>
    <t>WOODSIDE VILLA 16 / MIDDLERIGG</t>
  </si>
  <si>
    <t>Site Code</t>
  </si>
  <si>
    <t>Exceptions</t>
  </si>
  <si>
    <t>still working to the old night shift staffing figures</t>
  </si>
  <si>
    <t xml:space="preserve">increased clinical activity </t>
  </si>
  <si>
    <t>clinical activity</t>
  </si>
  <si>
    <t xml:space="preserve">unqualified vacancies increased clinical activity on nights and unable to cover with bank </t>
  </si>
  <si>
    <t xml:space="preserve">changes in staff ratio </t>
  </si>
  <si>
    <t>still working to the old night shift staffing figures clinical activity greater on day shift</t>
  </si>
  <si>
    <t xml:space="preserve">reduced clinical activity </t>
  </si>
  <si>
    <t>patient escort requiring qualified staff</t>
  </si>
  <si>
    <t xml:space="preserve">increased clinical  activity </t>
  </si>
  <si>
    <t>increased clinical activity</t>
  </si>
  <si>
    <t>increased clinical activity at night</t>
  </si>
  <si>
    <t>increase clinical activities</t>
  </si>
  <si>
    <t xml:space="preserve">patient go home at week end </t>
  </si>
  <si>
    <t>staff vacancies short term sick and unable to cover with bank</t>
  </si>
  <si>
    <t xml:space="preserve">decreased clinical activity unable to cover vacancies with ban k or agency </t>
  </si>
  <si>
    <t xml:space="preserve">balance maintained with qualified due to unqualified supporting belsay </t>
  </si>
  <si>
    <t>qualified vacancies covering with experienced unqualified</t>
  </si>
  <si>
    <t xml:space="preserve">qualified vacancies covering with experienced unqualified increased clinical activity </t>
  </si>
  <si>
    <t>additional care package</t>
  </si>
  <si>
    <t xml:space="preserve">ward manager on night duty </t>
  </si>
  <si>
    <t xml:space="preserve">increased clinical activity unqualified vacancies covered with qualified </t>
  </si>
  <si>
    <t xml:space="preserve">increased clinical activity all wards in Walkergate park support each other </t>
  </si>
  <si>
    <t>qualified vacancies covering with experienced unqualified all wards in Walkergate park support each other</t>
  </si>
  <si>
    <t>changes in staff ratio qualified vacancies covering with experienced unqualified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</si>
</sst>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d/mm/yyyy;@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10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top"/>
    </xf>
    <xf numFmtId="10" fontId="0" fillId="0" borderId="11" xfId="0" applyNumberFormat="1" applyBorder="1" applyAlignment="1">
      <alignment/>
    </xf>
    <xf numFmtId="0" fontId="1" fillId="0" borderId="12" xfId="0" applyFont="1" applyBorder="1" applyAlignment="1" applyProtection="1">
      <alignment vertical="top" readingOrder="1"/>
      <protection locked="0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0" xfId="0" applyAlignment="1">
      <alignment wrapText="1"/>
    </xf>
    <xf numFmtId="0" fontId="0" fillId="0" borderId="10" xfId="0" applyBorder="1" applyAlignment="1">
      <alignment/>
    </xf>
    <xf numFmtId="0" fontId="0" fillId="0" borderId="13" xfId="0" applyBorder="1" applyAlignment="1">
      <alignment horizontal="center" vertical="top"/>
    </xf>
    <xf numFmtId="0" fontId="0" fillId="0" borderId="13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rmal 5" xfId="56"/>
    <cellStyle name="Normal 7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7"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theme="3" tint="0.3999499976634979"/>
        </patternFill>
      </fill>
    </dxf>
    <dxf/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E62"/>
  <sheetViews>
    <sheetView tabSelected="1" view="pageBreakPreview" zoomScale="60" zoomScaleNormal="70" zoomScalePageLayoutView="0" workbookViewId="0" topLeftCell="J1">
      <selection activeCell="P22" sqref="P22"/>
    </sheetView>
  </sheetViews>
  <sheetFormatPr defaultColWidth="9.140625" defaultRowHeight="15"/>
  <cols>
    <col min="1" max="2" width="9.140625" style="3" customWidth="1"/>
    <col min="3" max="3" width="47.7109375" style="3" customWidth="1"/>
    <col min="4" max="4" width="34.140625" style="3" customWidth="1"/>
    <col min="5" max="6" width="0" style="3" hidden="1" customWidth="1"/>
    <col min="7" max="7" width="18.7109375" style="3" customWidth="1"/>
    <col min="8" max="8" width="16.57421875" style="3" customWidth="1"/>
    <col min="9" max="9" width="19.00390625" style="3" customWidth="1"/>
    <col min="10" max="10" width="15.28125" style="3" customWidth="1"/>
    <col min="11" max="11" width="19.421875" style="3" customWidth="1"/>
    <col min="12" max="12" width="18.7109375" style="3" customWidth="1"/>
    <col min="13" max="13" width="27.28125" style="3" customWidth="1"/>
    <col min="14" max="14" width="24.421875" style="3" customWidth="1"/>
    <col min="15" max="15" width="7.7109375" style="3" customWidth="1"/>
    <col min="16" max="16" width="38.7109375" style="3" customWidth="1"/>
    <col min="17" max="17" width="28.421875" style="3" customWidth="1"/>
    <col min="18" max="18" width="2.140625" style="3" customWidth="1"/>
    <col min="19" max="19" width="10.140625" style="3" customWidth="1"/>
    <col min="20" max="20" width="10.57421875" style="3" customWidth="1"/>
    <col min="21" max="21" width="9.140625" style="3" customWidth="1"/>
    <col min="22" max="22" width="9.57421875" style="3" customWidth="1"/>
    <col min="23" max="23" width="1.7109375" style="3" customWidth="1"/>
    <col min="24" max="24" width="9.28125" style="3" customWidth="1"/>
    <col min="25" max="25" width="9.7109375" style="3" customWidth="1"/>
    <col min="26" max="26" width="1.1484375" style="3" customWidth="1"/>
    <col min="27" max="27" width="9.28125" style="3" customWidth="1"/>
    <col min="28" max="28" width="9.57421875" style="3" customWidth="1"/>
    <col min="29" max="29" width="10.140625" style="3" customWidth="1"/>
    <col min="30" max="30" width="10.00390625" style="3" customWidth="1"/>
    <col min="31" max="31" width="87.28125" style="3" customWidth="1"/>
    <col min="32" max="16384" width="9.140625" style="3" customWidth="1"/>
  </cols>
  <sheetData>
    <row r="1" spans="19:30" ht="15">
      <c r="S1" s="11" t="s">
        <v>12</v>
      </c>
      <c r="T1" s="11"/>
      <c r="U1" s="11"/>
      <c r="V1" s="11"/>
      <c r="W1" s="4"/>
      <c r="X1" s="4"/>
      <c r="Y1" s="4"/>
      <c r="AA1" s="12" t="s">
        <v>17</v>
      </c>
      <c r="AB1" s="12"/>
      <c r="AC1" s="12"/>
      <c r="AD1" s="12"/>
    </row>
    <row r="2" spans="2:31" s="9" customFormat="1" ht="45" customHeight="1">
      <c r="B2" s="7" t="s">
        <v>115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7" t="s">
        <v>6</v>
      </c>
      <c r="J2" s="7" t="s">
        <v>7</v>
      </c>
      <c r="K2" s="7" t="s">
        <v>8</v>
      </c>
      <c r="L2" s="7" t="s">
        <v>9</v>
      </c>
      <c r="M2" s="7" t="s">
        <v>10</v>
      </c>
      <c r="N2" s="7" t="s">
        <v>11</v>
      </c>
      <c r="O2" s="7" t="s">
        <v>115</v>
      </c>
      <c r="P2" s="7" t="s">
        <v>0</v>
      </c>
      <c r="Q2" s="7" t="s">
        <v>1</v>
      </c>
      <c r="S2" s="7" t="s">
        <v>13</v>
      </c>
      <c r="T2" s="7" t="s">
        <v>14</v>
      </c>
      <c r="U2" s="7" t="s">
        <v>15</v>
      </c>
      <c r="V2" s="7" t="s">
        <v>16</v>
      </c>
      <c r="W2" s="8"/>
      <c r="X2" s="7" t="s">
        <v>18</v>
      </c>
      <c r="Y2" s="7" t="s">
        <v>19</v>
      </c>
      <c r="Z2" s="8"/>
      <c r="AA2" s="7" t="s">
        <v>13</v>
      </c>
      <c r="AB2" s="7" t="s">
        <v>14</v>
      </c>
      <c r="AC2" s="7" t="s">
        <v>15</v>
      </c>
      <c r="AD2" s="7" t="s">
        <v>16</v>
      </c>
      <c r="AE2" s="7" t="s">
        <v>116</v>
      </c>
    </row>
    <row r="3" spans="2:31" ht="15">
      <c r="B3" s="6" t="s">
        <v>20</v>
      </c>
      <c r="C3" s="6" t="s">
        <v>21</v>
      </c>
      <c r="D3" s="6" t="s">
        <v>22</v>
      </c>
      <c r="E3" s="6" t="s">
        <v>23</v>
      </c>
      <c r="F3" s="6"/>
      <c r="G3" s="6">
        <v>1290</v>
      </c>
      <c r="H3" s="6">
        <v>1398.08</v>
      </c>
      <c r="I3" s="6">
        <v>1575</v>
      </c>
      <c r="J3" s="6">
        <v>1661.35</v>
      </c>
      <c r="K3" s="6">
        <v>322.5</v>
      </c>
      <c r="L3" s="6">
        <v>364.65</v>
      </c>
      <c r="M3" s="6">
        <v>645</v>
      </c>
      <c r="N3" s="6">
        <v>1250.32</v>
      </c>
      <c r="O3" s="6" t="s">
        <v>20</v>
      </c>
      <c r="P3" s="6" t="s">
        <v>21</v>
      </c>
      <c r="Q3" s="6" t="s">
        <v>22</v>
      </c>
      <c r="S3" s="1">
        <f>H3/G3</f>
        <v>1.083782945736434</v>
      </c>
      <c r="T3" s="1">
        <f>J3/I3</f>
        <v>1.0548253968253967</v>
      </c>
      <c r="U3" s="1">
        <f>L3/K3</f>
        <v>1.1306976744186046</v>
      </c>
      <c r="V3" s="1">
        <f>N3/M3</f>
        <v>1.9384806201550386</v>
      </c>
      <c r="W3" s="5"/>
      <c r="X3" s="1">
        <f>IF(((H3/G3)+(J3/I3))/2&gt;1,1,((H3/G3)+(J3/I3))/2)</f>
        <v>1</v>
      </c>
      <c r="Y3" s="1">
        <f>IF(((L3/K3)+(N3/M3))/2&gt;1,1,((L3/K3)+(N3/M3))/2)</f>
        <v>1</v>
      </c>
      <c r="Z3" s="2"/>
      <c r="AA3" s="1">
        <v>0.9831818181818182</v>
      </c>
      <c r="AB3" s="1">
        <v>0.9172657450076804</v>
      </c>
      <c r="AC3" s="1">
        <v>1.0580645161290323</v>
      </c>
      <c r="AD3" s="1">
        <v>1.055078769692423</v>
      </c>
      <c r="AE3" s="10"/>
    </row>
    <row r="4" spans="2:31" ht="15">
      <c r="B4" s="6" t="s">
        <v>24</v>
      </c>
      <c r="C4" s="6" t="s">
        <v>25</v>
      </c>
      <c r="D4" s="6" t="s">
        <v>26</v>
      </c>
      <c r="E4" s="6" t="s">
        <v>27</v>
      </c>
      <c r="F4" s="6"/>
      <c r="G4" s="6">
        <v>1230</v>
      </c>
      <c r="H4" s="6">
        <v>978.4</v>
      </c>
      <c r="I4" s="6">
        <v>1575</v>
      </c>
      <c r="J4" s="6">
        <v>2300.8</v>
      </c>
      <c r="K4" s="6">
        <v>322.5</v>
      </c>
      <c r="L4" s="6">
        <v>335.41</v>
      </c>
      <c r="M4" s="6">
        <v>645</v>
      </c>
      <c r="N4" s="6">
        <v>1337.07</v>
      </c>
      <c r="O4" s="6" t="s">
        <v>24</v>
      </c>
      <c r="P4" s="6" t="s">
        <v>25</v>
      </c>
      <c r="Q4" s="6" t="s">
        <v>26</v>
      </c>
      <c r="S4" s="1">
        <f aca="true" t="shared" si="0" ref="S4:S62">H4/G4</f>
        <v>0.7954471544715447</v>
      </c>
      <c r="T4" s="1">
        <f aca="true" t="shared" si="1" ref="T4:T62">J4/I4</f>
        <v>1.460825396825397</v>
      </c>
      <c r="U4" s="1">
        <f aca="true" t="shared" si="2" ref="U4:U62">L4/K4</f>
        <v>1.0400310077519381</v>
      </c>
      <c r="V4" s="1">
        <f aca="true" t="shared" si="3" ref="V4:V62">N4/M4</f>
        <v>2.0729767441860463</v>
      </c>
      <c r="W4" s="5"/>
      <c r="X4" s="1">
        <f aca="true" t="shared" si="4" ref="X4:X62">IF(((H4/G4)+(J4/I4))/2&gt;1,1,((H4/G4)+(J4/I4))/2)</f>
        <v>1</v>
      </c>
      <c r="Y4" s="1">
        <f aca="true" t="shared" si="5" ref="Y4:Y62">IF(((L4/K4)+(N4/M4))/2&gt;1,1,((L4/K4)+(N4/M4))/2)</f>
        <v>1</v>
      </c>
      <c r="Z4" s="2"/>
      <c r="AA4" s="1">
        <v>0.9253012048192771</v>
      </c>
      <c r="AB4" s="1">
        <v>0.8007987711213518</v>
      </c>
      <c r="AC4" s="1">
        <v>1.0394598649662414</v>
      </c>
      <c r="AD4" s="1">
        <v>1.0753338334583646</v>
      </c>
      <c r="AE4" s="10" t="s">
        <v>133</v>
      </c>
    </row>
    <row r="5" spans="2:31" ht="15">
      <c r="B5" s="6" t="s">
        <v>28</v>
      </c>
      <c r="C5" s="6" t="s">
        <v>29</v>
      </c>
      <c r="D5" s="6" t="s">
        <v>30</v>
      </c>
      <c r="E5" s="6" t="s">
        <v>31</v>
      </c>
      <c r="F5" s="6"/>
      <c r="G5" s="6">
        <v>1290</v>
      </c>
      <c r="H5" s="6">
        <v>1478.17</v>
      </c>
      <c r="I5" s="6">
        <v>1125</v>
      </c>
      <c r="J5" s="6">
        <v>1821.13</v>
      </c>
      <c r="K5" s="6">
        <v>322.5</v>
      </c>
      <c r="L5" s="6">
        <v>341.81</v>
      </c>
      <c r="M5" s="6">
        <v>1290</v>
      </c>
      <c r="N5" s="6">
        <v>684.1</v>
      </c>
      <c r="O5" s="6" t="s">
        <v>28</v>
      </c>
      <c r="P5" s="6" t="s">
        <v>29</v>
      </c>
      <c r="Q5" s="6" t="s">
        <v>30</v>
      </c>
      <c r="S5" s="1">
        <f t="shared" si="0"/>
        <v>1.1458682170542636</v>
      </c>
      <c r="T5" s="1">
        <f t="shared" si="1"/>
        <v>1.6187822222222223</v>
      </c>
      <c r="U5" s="1">
        <f t="shared" si="2"/>
        <v>1.0598759689922481</v>
      </c>
      <c r="V5" s="1">
        <f t="shared" si="3"/>
        <v>0.5303100775193799</v>
      </c>
      <c r="W5" s="5"/>
      <c r="X5" s="1">
        <f t="shared" si="4"/>
        <v>1</v>
      </c>
      <c r="Y5" s="1">
        <f t="shared" si="5"/>
        <v>0.795093023255814</v>
      </c>
      <c r="Z5" s="2"/>
      <c r="AA5" s="1">
        <v>1.195871212121212</v>
      </c>
      <c r="AB5" s="1">
        <v>1.447483870967742</v>
      </c>
      <c r="AC5" s="1">
        <v>1.0523330832708178</v>
      </c>
      <c r="AD5" s="1">
        <v>0.6288222055513879</v>
      </c>
      <c r="AE5" s="10" t="s">
        <v>117</v>
      </c>
    </row>
    <row r="6" spans="2:31" ht="15">
      <c r="B6" s="6" t="s">
        <v>32</v>
      </c>
      <c r="C6" s="6" t="s">
        <v>33</v>
      </c>
      <c r="D6" s="6" t="s">
        <v>34</v>
      </c>
      <c r="E6" s="6" t="s">
        <v>31</v>
      </c>
      <c r="F6" s="6"/>
      <c r="G6" s="6">
        <v>1620</v>
      </c>
      <c r="H6" s="6">
        <v>1439.67</v>
      </c>
      <c r="I6" s="6">
        <v>675</v>
      </c>
      <c r="J6" s="6">
        <v>1561.37</v>
      </c>
      <c r="K6" s="6">
        <v>322.5</v>
      </c>
      <c r="L6" s="6">
        <v>350.17</v>
      </c>
      <c r="M6" s="6">
        <v>645</v>
      </c>
      <c r="N6" s="6">
        <v>1406.9</v>
      </c>
      <c r="O6" s="6" t="s">
        <v>32</v>
      </c>
      <c r="P6" s="6" t="s">
        <v>33</v>
      </c>
      <c r="Q6" s="6" t="s">
        <v>34</v>
      </c>
      <c r="S6" s="1">
        <f t="shared" si="0"/>
        <v>0.8886851851851852</v>
      </c>
      <c r="T6" s="1">
        <f t="shared" si="1"/>
        <v>2.3131407407407405</v>
      </c>
      <c r="U6" s="1">
        <f t="shared" si="2"/>
        <v>1.0857984496124031</v>
      </c>
      <c r="V6" s="1">
        <f t="shared" si="3"/>
        <v>2.1812403100775195</v>
      </c>
      <c r="W6" s="5"/>
      <c r="X6" s="1">
        <f t="shared" si="4"/>
        <v>1</v>
      </c>
      <c r="Y6" s="1">
        <f t="shared" si="5"/>
        <v>1</v>
      </c>
      <c r="Z6" s="2"/>
      <c r="AA6" s="1">
        <v>0.8876024464831804</v>
      </c>
      <c r="AB6" s="1">
        <v>1.5940788530465948</v>
      </c>
      <c r="AC6" s="1">
        <v>1.1060765191297826</v>
      </c>
      <c r="AD6" s="1">
        <v>1.2156339084771193</v>
      </c>
      <c r="AE6" s="10" t="s">
        <v>134</v>
      </c>
    </row>
    <row r="7" spans="2:31" ht="15">
      <c r="B7" s="6" t="s">
        <v>20</v>
      </c>
      <c r="C7" s="6" t="s">
        <v>21</v>
      </c>
      <c r="D7" s="6" t="s">
        <v>35</v>
      </c>
      <c r="E7" s="6" t="s">
        <v>36</v>
      </c>
      <c r="F7" s="6"/>
      <c r="G7" s="6">
        <v>1290</v>
      </c>
      <c r="H7" s="6">
        <v>1673</v>
      </c>
      <c r="I7" s="6">
        <v>1575</v>
      </c>
      <c r="J7" s="6">
        <v>5360.53</v>
      </c>
      <c r="K7" s="6">
        <v>322.5</v>
      </c>
      <c r="L7" s="6">
        <v>423.68</v>
      </c>
      <c r="M7" s="6">
        <v>1290</v>
      </c>
      <c r="N7" s="6">
        <v>2837.95</v>
      </c>
      <c r="O7" s="6" t="s">
        <v>20</v>
      </c>
      <c r="P7" s="6" t="s">
        <v>21</v>
      </c>
      <c r="Q7" s="6" t="s">
        <v>35</v>
      </c>
      <c r="S7" s="1">
        <f t="shared" si="0"/>
        <v>1.2968992248062015</v>
      </c>
      <c r="T7" s="1">
        <f t="shared" si="1"/>
        <v>3.403511111111111</v>
      </c>
      <c r="U7" s="1">
        <f t="shared" si="2"/>
        <v>1.3137364341085271</v>
      </c>
      <c r="V7" s="1">
        <f t="shared" si="3"/>
        <v>2.1999612403100772</v>
      </c>
      <c r="W7" s="5"/>
      <c r="X7" s="1">
        <f t="shared" si="4"/>
        <v>1</v>
      </c>
      <c r="Y7" s="1">
        <f t="shared" si="5"/>
        <v>1</v>
      </c>
      <c r="Z7" s="2"/>
      <c r="AA7" s="1">
        <v>1.0757575757575757</v>
      </c>
      <c r="AB7" s="1">
        <v>2.7975606758832563</v>
      </c>
      <c r="AC7" s="1">
        <v>1.4016504126031508</v>
      </c>
      <c r="AD7" s="1">
        <v>2.0401950487621905</v>
      </c>
      <c r="AE7" s="10" t="s">
        <v>118</v>
      </c>
    </row>
    <row r="8" spans="2:31" ht="15">
      <c r="B8" s="6" t="s">
        <v>32</v>
      </c>
      <c r="C8" s="6" t="s">
        <v>33</v>
      </c>
      <c r="D8" s="6" t="s">
        <v>37</v>
      </c>
      <c r="E8" s="6" t="s">
        <v>31</v>
      </c>
      <c r="F8" s="6"/>
      <c r="G8" s="6">
        <v>840</v>
      </c>
      <c r="H8" s="6">
        <v>921.78</v>
      </c>
      <c r="I8" s="6">
        <v>900</v>
      </c>
      <c r="J8" s="6">
        <v>863.58</v>
      </c>
      <c r="K8" s="6">
        <v>322.5</v>
      </c>
      <c r="L8" s="6">
        <v>375.48</v>
      </c>
      <c r="M8" s="6">
        <v>322.5</v>
      </c>
      <c r="N8" s="6">
        <v>298.78</v>
      </c>
      <c r="O8" s="6" t="s">
        <v>32</v>
      </c>
      <c r="P8" s="6" t="s">
        <v>33</v>
      </c>
      <c r="Q8" s="6" t="s">
        <v>37</v>
      </c>
      <c r="S8" s="1">
        <f t="shared" si="0"/>
        <v>1.097357142857143</v>
      </c>
      <c r="T8" s="1">
        <f t="shared" si="1"/>
        <v>0.9595333333333333</v>
      </c>
      <c r="U8" s="1">
        <f t="shared" si="2"/>
        <v>1.1642790697674419</v>
      </c>
      <c r="V8" s="1">
        <f t="shared" si="3"/>
        <v>0.9264496124031006</v>
      </c>
      <c r="W8" s="5"/>
      <c r="X8" s="1">
        <f t="shared" si="4"/>
        <v>1</v>
      </c>
      <c r="Y8" s="1">
        <f t="shared" si="5"/>
        <v>1</v>
      </c>
      <c r="Z8" s="2"/>
      <c r="AA8" s="1">
        <v>1.1677543859649122</v>
      </c>
      <c r="AB8" s="1">
        <v>0.8858064516129032</v>
      </c>
      <c r="AC8" s="1">
        <v>1.0639159789947488</v>
      </c>
      <c r="AD8" s="1">
        <v>1.2374193548387098</v>
      </c>
      <c r="AE8" s="10" t="s">
        <v>135</v>
      </c>
    </row>
    <row r="9" spans="2:31" ht="15">
      <c r="B9" s="6" t="s">
        <v>28</v>
      </c>
      <c r="C9" s="6" t="s">
        <v>29</v>
      </c>
      <c r="D9" s="6" t="s">
        <v>38</v>
      </c>
      <c r="E9" s="6" t="s">
        <v>31</v>
      </c>
      <c r="F9" s="6"/>
      <c r="G9" s="6">
        <v>1515</v>
      </c>
      <c r="H9" s="6">
        <v>1729.97</v>
      </c>
      <c r="I9" s="6">
        <v>2250</v>
      </c>
      <c r="J9" s="6">
        <v>2603.57</v>
      </c>
      <c r="K9" s="6">
        <v>322.5</v>
      </c>
      <c r="L9" s="6">
        <v>357.29</v>
      </c>
      <c r="M9" s="6">
        <v>1612.5</v>
      </c>
      <c r="N9" s="6">
        <v>2048.97</v>
      </c>
      <c r="O9" s="6" t="s">
        <v>28</v>
      </c>
      <c r="P9" s="6" t="s">
        <v>29</v>
      </c>
      <c r="Q9" s="6" t="s">
        <v>38</v>
      </c>
      <c r="S9" s="1">
        <f t="shared" si="0"/>
        <v>1.141894389438944</v>
      </c>
      <c r="T9" s="1">
        <f t="shared" si="1"/>
        <v>1.1571422222222223</v>
      </c>
      <c r="U9" s="1">
        <f t="shared" si="2"/>
        <v>1.1078759689922482</v>
      </c>
      <c r="V9" s="1">
        <f t="shared" si="3"/>
        <v>1.2706790697674417</v>
      </c>
      <c r="W9" s="5"/>
      <c r="X9" s="1">
        <f t="shared" si="4"/>
        <v>1</v>
      </c>
      <c r="Y9" s="1">
        <f t="shared" si="5"/>
        <v>1</v>
      </c>
      <c r="Z9" s="2"/>
      <c r="AA9" s="1">
        <v>1.1060740740740742</v>
      </c>
      <c r="AB9" s="1">
        <v>1.2527612903225807</v>
      </c>
      <c r="AC9" s="1">
        <v>1.3625506376594148</v>
      </c>
      <c r="AD9" s="1">
        <v>1.4072198049512379</v>
      </c>
      <c r="AE9" s="10" t="s">
        <v>118</v>
      </c>
    </row>
    <row r="10" spans="2:31" ht="15">
      <c r="B10" s="6" t="s">
        <v>20</v>
      </c>
      <c r="C10" s="6" t="s">
        <v>21</v>
      </c>
      <c r="D10" s="6" t="s">
        <v>39</v>
      </c>
      <c r="E10" s="6" t="s">
        <v>23</v>
      </c>
      <c r="F10" s="6"/>
      <c r="G10" s="6">
        <v>1290</v>
      </c>
      <c r="H10" s="6">
        <v>1342.93</v>
      </c>
      <c r="I10" s="6">
        <v>900</v>
      </c>
      <c r="J10" s="6">
        <v>1908.35</v>
      </c>
      <c r="K10" s="6">
        <v>322.5</v>
      </c>
      <c r="L10" s="6">
        <v>366.88</v>
      </c>
      <c r="M10" s="6">
        <v>645</v>
      </c>
      <c r="N10" s="6">
        <v>1535.4</v>
      </c>
      <c r="O10" s="6" t="s">
        <v>20</v>
      </c>
      <c r="P10" s="6" t="s">
        <v>21</v>
      </c>
      <c r="Q10" s="6" t="s">
        <v>39</v>
      </c>
      <c r="S10" s="1">
        <f t="shared" si="0"/>
        <v>1.041031007751938</v>
      </c>
      <c r="T10" s="1">
        <f t="shared" si="1"/>
        <v>2.120388888888889</v>
      </c>
      <c r="U10" s="1">
        <f t="shared" si="2"/>
        <v>1.1376124031007753</v>
      </c>
      <c r="V10" s="1">
        <f t="shared" si="3"/>
        <v>2.38046511627907</v>
      </c>
      <c r="W10" s="5"/>
      <c r="X10" s="1">
        <f t="shared" si="4"/>
        <v>1</v>
      </c>
      <c r="Y10" s="1">
        <f t="shared" si="5"/>
        <v>1</v>
      </c>
      <c r="Z10" s="2"/>
      <c r="AA10" s="1">
        <v>0.9374242424242425</v>
      </c>
      <c r="AB10" s="1">
        <v>1.9545161290322581</v>
      </c>
      <c r="AC10" s="1">
        <v>1.0600750187546886</v>
      </c>
      <c r="AD10" s="1">
        <v>2.234958739684921</v>
      </c>
      <c r="AE10" s="10" t="s">
        <v>119</v>
      </c>
    </row>
    <row r="11" spans="2:31" ht="15">
      <c r="B11" s="6" t="s">
        <v>32</v>
      </c>
      <c r="C11" s="6" t="s">
        <v>33</v>
      </c>
      <c r="D11" s="6" t="s">
        <v>40</v>
      </c>
      <c r="E11" s="6" t="s">
        <v>31</v>
      </c>
      <c r="F11" s="6"/>
      <c r="G11" s="6">
        <v>1290</v>
      </c>
      <c r="H11" s="6">
        <v>1517.53</v>
      </c>
      <c r="I11" s="6">
        <v>900</v>
      </c>
      <c r="J11" s="6">
        <v>1651.2</v>
      </c>
      <c r="K11" s="6">
        <v>322.5</v>
      </c>
      <c r="L11" s="6">
        <v>453.94</v>
      </c>
      <c r="M11" s="6">
        <v>322.5</v>
      </c>
      <c r="N11" s="6">
        <v>667.2</v>
      </c>
      <c r="O11" s="6" t="s">
        <v>32</v>
      </c>
      <c r="P11" s="6" t="s">
        <v>33</v>
      </c>
      <c r="Q11" s="6" t="s">
        <v>40</v>
      </c>
      <c r="S11" s="1">
        <f t="shared" si="0"/>
        <v>1.1763798449612404</v>
      </c>
      <c r="T11" s="1">
        <f t="shared" si="1"/>
        <v>1.8346666666666667</v>
      </c>
      <c r="U11" s="1">
        <f t="shared" si="2"/>
        <v>1.4075658914728681</v>
      </c>
      <c r="V11" s="1">
        <f t="shared" si="3"/>
        <v>2.0688372093023255</v>
      </c>
      <c r="W11" s="5"/>
      <c r="X11" s="1">
        <f t="shared" si="4"/>
        <v>1</v>
      </c>
      <c r="Y11" s="1">
        <f t="shared" si="5"/>
        <v>1</v>
      </c>
      <c r="Z11" s="2"/>
      <c r="AA11" s="1">
        <v>1.0062651515151515</v>
      </c>
      <c r="AB11" s="1">
        <v>1.052236559139785</v>
      </c>
      <c r="AC11" s="1">
        <v>1.4978844711177794</v>
      </c>
      <c r="AD11" s="1">
        <v>1.08</v>
      </c>
      <c r="AE11" s="10" t="s">
        <v>136</v>
      </c>
    </row>
    <row r="12" spans="2:31" ht="15">
      <c r="B12" s="6" t="s">
        <v>28</v>
      </c>
      <c r="C12" s="6" t="s">
        <v>29</v>
      </c>
      <c r="D12" s="6" t="s">
        <v>41</v>
      </c>
      <c r="E12" s="6" t="s">
        <v>31</v>
      </c>
      <c r="F12" s="6"/>
      <c r="G12" s="6">
        <v>1065</v>
      </c>
      <c r="H12" s="6">
        <v>1092.07</v>
      </c>
      <c r="I12" s="6">
        <v>1125</v>
      </c>
      <c r="J12" s="6">
        <v>964.12</v>
      </c>
      <c r="K12" s="6">
        <v>322.5</v>
      </c>
      <c r="L12" s="6">
        <v>343.44</v>
      </c>
      <c r="M12" s="6">
        <v>645</v>
      </c>
      <c r="N12" s="6">
        <v>827.75</v>
      </c>
      <c r="O12" s="6" t="s">
        <v>28</v>
      </c>
      <c r="P12" s="6" t="s">
        <v>29</v>
      </c>
      <c r="Q12" s="6" t="s">
        <v>41</v>
      </c>
      <c r="S12" s="1">
        <f t="shared" si="0"/>
        <v>1.0254178403755867</v>
      </c>
      <c r="T12" s="1">
        <f t="shared" si="1"/>
        <v>0.8569955555555555</v>
      </c>
      <c r="U12" s="1">
        <f t="shared" si="2"/>
        <v>1.0649302325581396</v>
      </c>
      <c r="V12" s="1">
        <f t="shared" si="3"/>
        <v>1.2833333333333334</v>
      </c>
      <c r="W12" s="5"/>
      <c r="X12" s="1">
        <f t="shared" si="4"/>
        <v>0.9412066979655711</v>
      </c>
      <c r="Y12" s="1">
        <f t="shared" si="5"/>
        <v>1</v>
      </c>
      <c r="Z12" s="2"/>
      <c r="AA12" s="1">
        <v>1.2706850574712643</v>
      </c>
      <c r="AB12" s="1">
        <v>0.8649290322580645</v>
      </c>
      <c r="AC12" s="1">
        <v>1.0940735183795949</v>
      </c>
      <c r="AD12" s="1">
        <v>1.1040810202550637</v>
      </c>
      <c r="AE12" s="10" t="s">
        <v>120</v>
      </c>
    </row>
    <row r="13" spans="2:31" ht="15">
      <c r="B13" s="6" t="s">
        <v>42</v>
      </c>
      <c r="C13" s="6" t="s">
        <v>43</v>
      </c>
      <c r="D13" s="6" t="s">
        <v>43</v>
      </c>
      <c r="E13" s="6" t="s">
        <v>31</v>
      </c>
      <c r="F13" s="6"/>
      <c r="G13" s="6">
        <v>1065</v>
      </c>
      <c r="H13" s="6">
        <v>1200.83</v>
      </c>
      <c r="I13" s="6">
        <v>900</v>
      </c>
      <c r="J13" s="6">
        <v>984.3</v>
      </c>
      <c r="K13" s="6">
        <v>322.5</v>
      </c>
      <c r="L13" s="6">
        <v>347.87</v>
      </c>
      <c r="M13" s="6">
        <v>645</v>
      </c>
      <c r="N13" s="6">
        <v>347.5</v>
      </c>
      <c r="O13" s="6" t="s">
        <v>42</v>
      </c>
      <c r="P13" s="6" t="s">
        <v>43</v>
      </c>
      <c r="Q13" s="6" t="s">
        <v>43</v>
      </c>
      <c r="S13" s="1">
        <f t="shared" si="0"/>
        <v>1.1275399061032862</v>
      </c>
      <c r="T13" s="1">
        <f t="shared" si="1"/>
        <v>1.0936666666666666</v>
      </c>
      <c r="U13" s="1">
        <f t="shared" si="2"/>
        <v>1.0786666666666667</v>
      </c>
      <c r="V13" s="1">
        <f t="shared" si="3"/>
        <v>0.5387596899224806</v>
      </c>
      <c r="W13" s="5"/>
      <c r="X13" s="1">
        <f t="shared" si="4"/>
        <v>1</v>
      </c>
      <c r="Y13" s="1">
        <f t="shared" si="5"/>
        <v>0.8087131782945736</v>
      </c>
      <c r="Z13" s="2"/>
      <c r="AA13" s="1">
        <v>0.8486896551724138</v>
      </c>
      <c r="AB13" s="1">
        <v>1.1265053763440862</v>
      </c>
      <c r="AC13" s="1">
        <v>1.0761290322580646</v>
      </c>
      <c r="AD13" s="1">
        <v>0.4986046511627907</v>
      </c>
      <c r="AE13" s="10" t="s">
        <v>117</v>
      </c>
    </row>
    <row r="14" spans="2:31" ht="15">
      <c r="B14" s="6" t="s">
        <v>24</v>
      </c>
      <c r="C14" s="6" t="s">
        <v>25</v>
      </c>
      <c r="D14" s="6" t="s">
        <v>44</v>
      </c>
      <c r="E14" s="6" t="s">
        <v>27</v>
      </c>
      <c r="F14" s="6"/>
      <c r="G14" s="6">
        <v>1230</v>
      </c>
      <c r="H14" s="6">
        <v>1216.93</v>
      </c>
      <c r="I14" s="6">
        <v>1575</v>
      </c>
      <c r="J14" s="6">
        <v>3232.48</v>
      </c>
      <c r="K14" s="6">
        <v>322.5</v>
      </c>
      <c r="L14" s="6">
        <v>415.16</v>
      </c>
      <c r="M14" s="6">
        <v>967.5</v>
      </c>
      <c r="N14" s="6">
        <v>2643.64</v>
      </c>
      <c r="O14" s="6" t="s">
        <v>24</v>
      </c>
      <c r="P14" s="6" t="s">
        <v>25</v>
      </c>
      <c r="Q14" s="6" t="s">
        <v>44</v>
      </c>
      <c r="S14" s="1">
        <f t="shared" si="0"/>
        <v>0.9893739837398374</v>
      </c>
      <c r="T14" s="1">
        <f t="shared" si="1"/>
        <v>2.052368253968254</v>
      </c>
      <c r="U14" s="1">
        <f t="shared" si="2"/>
        <v>1.2873178294573644</v>
      </c>
      <c r="V14" s="1">
        <f t="shared" si="3"/>
        <v>2.7324444444444445</v>
      </c>
      <c r="W14" s="5"/>
      <c r="X14" s="1">
        <f t="shared" si="4"/>
        <v>1</v>
      </c>
      <c r="Y14" s="1">
        <f t="shared" si="5"/>
        <v>1</v>
      </c>
      <c r="Z14" s="2"/>
      <c r="AA14" s="1">
        <v>0.8945140562248997</v>
      </c>
      <c r="AB14" s="1">
        <v>1.1001658986175116</v>
      </c>
      <c r="AC14" s="1">
        <v>1.0733383345836458</v>
      </c>
      <c r="AD14" s="1">
        <v>1.1089072268067017</v>
      </c>
      <c r="AE14" s="10" t="s">
        <v>121</v>
      </c>
    </row>
    <row r="15" spans="2:31" ht="15">
      <c r="B15" s="6" t="s">
        <v>28</v>
      </c>
      <c r="C15" s="6" t="s">
        <v>29</v>
      </c>
      <c r="D15" s="6" t="s">
        <v>45</v>
      </c>
      <c r="E15" s="6" t="s">
        <v>31</v>
      </c>
      <c r="F15" s="6"/>
      <c r="G15" s="6">
        <v>1290</v>
      </c>
      <c r="H15" s="6">
        <v>1239.23</v>
      </c>
      <c r="I15" s="6">
        <v>1125</v>
      </c>
      <c r="J15" s="6">
        <v>1587.57</v>
      </c>
      <c r="K15" s="6">
        <v>322.5</v>
      </c>
      <c r="L15" s="6">
        <v>344.23</v>
      </c>
      <c r="M15" s="6">
        <v>1290</v>
      </c>
      <c r="N15" s="6">
        <v>686.92</v>
      </c>
      <c r="O15" s="6" t="s">
        <v>28</v>
      </c>
      <c r="P15" s="6" t="s">
        <v>29</v>
      </c>
      <c r="Q15" s="6" t="s">
        <v>45</v>
      </c>
      <c r="S15" s="1">
        <f t="shared" si="0"/>
        <v>0.9606434108527132</v>
      </c>
      <c r="T15" s="1">
        <f t="shared" si="1"/>
        <v>1.4111733333333332</v>
      </c>
      <c r="U15" s="1">
        <f t="shared" si="2"/>
        <v>1.0673798449612404</v>
      </c>
      <c r="V15" s="1">
        <f t="shared" si="3"/>
        <v>0.5324961240310078</v>
      </c>
      <c r="W15" s="5"/>
      <c r="X15" s="1">
        <f t="shared" si="4"/>
        <v>1</v>
      </c>
      <c r="Y15" s="1">
        <f t="shared" si="5"/>
        <v>0.7999379844961241</v>
      </c>
      <c r="Z15" s="2"/>
      <c r="AA15" s="1">
        <v>0.8365151515151515</v>
      </c>
      <c r="AB15" s="1">
        <v>1.4006451612903226</v>
      </c>
      <c r="AC15" s="1">
        <v>1.0745086271567892</v>
      </c>
      <c r="AD15" s="1">
        <v>0.535536384096024</v>
      </c>
      <c r="AE15" s="10" t="s">
        <v>122</v>
      </c>
    </row>
    <row r="16" spans="2:31" ht="15">
      <c r="B16" s="6" t="s">
        <v>46</v>
      </c>
      <c r="C16" s="6" t="s">
        <v>47</v>
      </c>
      <c r="D16" s="6" t="s">
        <v>48</v>
      </c>
      <c r="E16" s="6" t="s">
        <v>31</v>
      </c>
      <c r="F16" s="6"/>
      <c r="G16" s="6">
        <v>1620</v>
      </c>
      <c r="H16" s="6">
        <v>1432.17</v>
      </c>
      <c r="I16" s="6">
        <v>675</v>
      </c>
      <c r="J16" s="6">
        <v>2491.73</v>
      </c>
      <c r="K16" s="6">
        <v>322.5</v>
      </c>
      <c r="L16" s="6">
        <v>443.98</v>
      </c>
      <c r="M16" s="6">
        <v>645</v>
      </c>
      <c r="N16" s="6">
        <v>2140.3</v>
      </c>
      <c r="O16" s="6" t="s">
        <v>46</v>
      </c>
      <c r="P16" s="6" t="s">
        <v>47</v>
      </c>
      <c r="Q16" s="6" t="s">
        <v>48</v>
      </c>
      <c r="S16" s="1">
        <f t="shared" si="0"/>
        <v>0.8840555555555556</v>
      </c>
      <c r="T16" s="1">
        <f t="shared" si="1"/>
        <v>3.691451851851852</v>
      </c>
      <c r="U16" s="1">
        <f t="shared" si="2"/>
        <v>1.3766821705426358</v>
      </c>
      <c r="V16" s="1">
        <f t="shared" si="3"/>
        <v>3.3182945736434113</v>
      </c>
      <c r="W16" s="5"/>
      <c r="X16" s="1">
        <f t="shared" si="4"/>
        <v>1</v>
      </c>
      <c r="Y16" s="1">
        <f t="shared" si="5"/>
        <v>1</v>
      </c>
      <c r="Z16" s="2"/>
      <c r="AA16" s="1">
        <v>0.7654923547400612</v>
      </c>
      <c r="AB16" s="1">
        <v>1.9774623655913979</v>
      </c>
      <c r="AC16" s="1">
        <v>1.0301575393848463</v>
      </c>
      <c r="AD16" s="1">
        <v>1.895528882220555</v>
      </c>
      <c r="AE16" s="10" t="s">
        <v>133</v>
      </c>
    </row>
    <row r="17" spans="2:31" ht="15">
      <c r="B17" s="6" t="s">
        <v>32</v>
      </c>
      <c r="C17" s="6" t="s">
        <v>33</v>
      </c>
      <c r="D17" s="6" t="s">
        <v>49</v>
      </c>
      <c r="E17" s="6" t="s">
        <v>27</v>
      </c>
      <c r="F17" s="6"/>
      <c r="G17" s="6">
        <v>1515</v>
      </c>
      <c r="H17" s="6">
        <v>1204.75</v>
      </c>
      <c r="I17" s="6">
        <v>2250</v>
      </c>
      <c r="J17" s="6">
        <v>5156.15</v>
      </c>
      <c r="K17" s="6">
        <v>322.5</v>
      </c>
      <c r="L17" s="6">
        <v>356.78</v>
      </c>
      <c r="M17" s="6">
        <v>1290</v>
      </c>
      <c r="N17" s="6">
        <v>3716.18</v>
      </c>
      <c r="O17" s="6" t="s">
        <v>32</v>
      </c>
      <c r="P17" s="6" t="s">
        <v>33</v>
      </c>
      <c r="Q17" s="6" t="s">
        <v>49</v>
      </c>
      <c r="S17" s="1">
        <f t="shared" si="0"/>
        <v>0.7952145214521452</v>
      </c>
      <c r="T17" s="1">
        <f t="shared" si="1"/>
        <v>2.2916222222222222</v>
      </c>
      <c r="U17" s="1">
        <f t="shared" si="2"/>
        <v>1.1062945736434107</v>
      </c>
      <c r="V17" s="1">
        <f t="shared" si="3"/>
        <v>2.8807596899224803</v>
      </c>
      <c r="W17" s="5"/>
      <c r="X17" s="1">
        <f t="shared" si="4"/>
        <v>1</v>
      </c>
      <c r="Y17" s="1">
        <f t="shared" si="5"/>
        <v>1</v>
      </c>
      <c r="Z17" s="2"/>
      <c r="AA17" s="1">
        <v>0.8647665056360708</v>
      </c>
      <c r="AB17" s="1">
        <v>2.14105376344086</v>
      </c>
      <c r="AC17" s="1">
        <v>1.105536384096024</v>
      </c>
      <c r="AD17" s="1">
        <v>2.6813203300825204</v>
      </c>
      <c r="AE17" s="10" t="s">
        <v>133</v>
      </c>
    </row>
    <row r="18" spans="2:31" ht="15">
      <c r="B18" s="6" t="s">
        <v>20</v>
      </c>
      <c r="C18" s="6" t="s">
        <v>21</v>
      </c>
      <c r="D18" s="6" t="s">
        <v>50</v>
      </c>
      <c r="E18" s="6" t="s">
        <v>23</v>
      </c>
      <c r="F18" s="6"/>
      <c r="G18" s="6">
        <v>1290</v>
      </c>
      <c r="H18" s="6">
        <v>1136.42</v>
      </c>
      <c r="I18" s="6">
        <v>900</v>
      </c>
      <c r="J18" s="6">
        <v>945.45</v>
      </c>
      <c r="K18" s="6">
        <v>322.5</v>
      </c>
      <c r="L18" s="6">
        <v>356.6</v>
      </c>
      <c r="M18" s="6">
        <v>645</v>
      </c>
      <c r="N18" s="6">
        <v>654.14</v>
      </c>
      <c r="O18" s="6" t="s">
        <v>20</v>
      </c>
      <c r="P18" s="6" t="s">
        <v>21</v>
      </c>
      <c r="Q18" s="6" t="s">
        <v>50</v>
      </c>
      <c r="S18" s="1">
        <f t="shared" si="0"/>
        <v>0.8809457364341086</v>
      </c>
      <c r="T18" s="1">
        <f t="shared" si="1"/>
        <v>1.0505</v>
      </c>
      <c r="U18" s="1">
        <f t="shared" si="2"/>
        <v>1.1057364341085272</v>
      </c>
      <c r="V18" s="1">
        <f t="shared" si="3"/>
        <v>1.0141705426356589</v>
      </c>
      <c r="W18" s="5"/>
      <c r="X18" s="1">
        <f t="shared" si="4"/>
        <v>0.9657228682170542</v>
      </c>
      <c r="Y18" s="1">
        <f t="shared" si="5"/>
        <v>1</v>
      </c>
      <c r="Z18" s="2"/>
      <c r="AA18" s="1">
        <v>0.7206590909090909</v>
      </c>
      <c r="AB18" s="1">
        <v>1.0720645161290323</v>
      </c>
      <c r="AC18" s="1">
        <v>1.062205551387847</v>
      </c>
      <c r="AD18" s="1">
        <v>1.045491372843211</v>
      </c>
      <c r="AE18" s="10" t="s">
        <v>133</v>
      </c>
    </row>
    <row r="19" spans="2:31" ht="15">
      <c r="B19" s="6" t="s">
        <v>51</v>
      </c>
      <c r="C19" s="6" t="s">
        <v>52</v>
      </c>
      <c r="D19" s="6" t="s">
        <v>52</v>
      </c>
      <c r="E19" s="6" t="s">
        <v>31</v>
      </c>
      <c r="F19" s="6"/>
      <c r="G19" s="6">
        <v>1065</v>
      </c>
      <c r="H19" s="6">
        <v>960.68</v>
      </c>
      <c r="I19" s="6">
        <v>1350</v>
      </c>
      <c r="J19" s="6">
        <v>1043.62</v>
      </c>
      <c r="K19" s="6">
        <v>322.5</v>
      </c>
      <c r="L19" s="6">
        <v>344.97</v>
      </c>
      <c r="M19" s="6">
        <v>322.5</v>
      </c>
      <c r="N19" s="6">
        <v>342.63</v>
      </c>
      <c r="O19" s="6" t="s">
        <v>51</v>
      </c>
      <c r="P19" s="6" t="s">
        <v>52</v>
      </c>
      <c r="Q19" s="6" t="s">
        <v>52</v>
      </c>
      <c r="S19" s="1">
        <f t="shared" si="0"/>
        <v>0.9020469483568074</v>
      </c>
      <c r="T19" s="1">
        <f t="shared" si="1"/>
        <v>0.7730518518518518</v>
      </c>
      <c r="U19" s="1">
        <f t="shared" si="2"/>
        <v>1.0696744186046512</v>
      </c>
      <c r="V19" s="1">
        <f t="shared" si="3"/>
        <v>1.0624186046511628</v>
      </c>
      <c r="W19" s="5"/>
      <c r="X19" s="1">
        <f t="shared" si="4"/>
        <v>0.8375494001043295</v>
      </c>
      <c r="Y19" s="1">
        <f t="shared" si="5"/>
        <v>1</v>
      </c>
      <c r="Z19" s="2"/>
      <c r="AA19" s="1">
        <v>0.8742344827586207</v>
      </c>
      <c r="AB19" s="1">
        <v>0.8606308243727598</v>
      </c>
      <c r="AC19" s="1">
        <v>1.0663165791447862</v>
      </c>
      <c r="AD19" s="1">
        <v>1.0625056264066015</v>
      </c>
      <c r="AE19" s="10" t="s">
        <v>123</v>
      </c>
    </row>
    <row r="20" spans="2:31" ht="15">
      <c r="B20" s="6" t="s">
        <v>32</v>
      </c>
      <c r="C20" s="6" t="s">
        <v>33</v>
      </c>
      <c r="D20" s="6" t="s">
        <v>53</v>
      </c>
      <c r="E20" s="6" t="s">
        <v>31</v>
      </c>
      <c r="F20" s="6"/>
      <c r="G20" s="6">
        <v>1620</v>
      </c>
      <c r="H20" s="6">
        <v>1227.27</v>
      </c>
      <c r="I20" s="6">
        <v>675</v>
      </c>
      <c r="J20" s="6">
        <v>1775.13</v>
      </c>
      <c r="K20" s="6">
        <v>322.5</v>
      </c>
      <c r="L20" s="6">
        <v>366.32</v>
      </c>
      <c r="M20" s="6">
        <v>645</v>
      </c>
      <c r="N20" s="6">
        <v>945.13</v>
      </c>
      <c r="O20" s="6" t="s">
        <v>32</v>
      </c>
      <c r="P20" s="6" t="s">
        <v>33</v>
      </c>
      <c r="Q20" s="6" t="s">
        <v>53</v>
      </c>
      <c r="S20" s="1">
        <f t="shared" si="0"/>
        <v>0.7575740740740741</v>
      </c>
      <c r="T20" s="1">
        <f t="shared" si="1"/>
        <v>2.6298222222222223</v>
      </c>
      <c r="U20" s="1">
        <f t="shared" si="2"/>
        <v>1.135875968992248</v>
      </c>
      <c r="V20" s="1">
        <f t="shared" si="3"/>
        <v>1.4653178294573643</v>
      </c>
      <c r="W20" s="5"/>
      <c r="X20" s="1">
        <f t="shared" si="4"/>
        <v>1</v>
      </c>
      <c r="Y20" s="1">
        <f t="shared" si="5"/>
        <v>1</v>
      </c>
      <c r="Z20" s="2"/>
      <c r="AA20" s="1">
        <v>0.6224464831804282</v>
      </c>
      <c r="AB20" s="1">
        <v>1.4787383512544805</v>
      </c>
      <c r="AC20" s="1">
        <v>1.028297074268567</v>
      </c>
      <c r="AD20" s="1">
        <v>1.1268117029257314</v>
      </c>
      <c r="AE20" s="10" t="s">
        <v>133</v>
      </c>
    </row>
    <row r="21" spans="2:31" ht="15">
      <c r="B21" s="6" t="s">
        <v>54</v>
      </c>
      <c r="C21" s="6" t="s">
        <v>55</v>
      </c>
      <c r="D21" s="6" t="s">
        <v>56</v>
      </c>
      <c r="E21" s="6" t="s">
        <v>31</v>
      </c>
      <c r="F21" s="6"/>
      <c r="G21" s="6">
        <v>1620</v>
      </c>
      <c r="H21" s="6">
        <v>1931.4</v>
      </c>
      <c r="I21" s="6">
        <v>675</v>
      </c>
      <c r="J21" s="6">
        <v>1329.12</v>
      </c>
      <c r="K21" s="6">
        <v>322.5</v>
      </c>
      <c r="L21" s="6">
        <v>349.5</v>
      </c>
      <c r="M21" s="6">
        <v>645</v>
      </c>
      <c r="N21" s="6">
        <v>1227.7</v>
      </c>
      <c r="O21" s="6" t="s">
        <v>54</v>
      </c>
      <c r="P21" s="6" t="s">
        <v>55</v>
      </c>
      <c r="Q21" s="6" t="s">
        <v>56</v>
      </c>
      <c r="S21" s="1">
        <f t="shared" si="0"/>
        <v>1.1922222222222223</v>
      </c>
      <c r="T21" s="1">
        <f t="shared" si="1"/>
        <v>1.9690666666666665</v>
      </c>
      <c r="U21" s="1">
        <f t="shared" si="2"/>
        <v>1.083720930232558</v>
      </c>
      <c r="V21" s="1">
        <f t="shared" si="3"/>
        <v>1.9034108527131783</v>
      </c>
      <c r="W21" s="5"/>
      <c r="X21" s="1">
        <f t="shared" si="4"/>
        <v>1</v>
      </c>
      <c r="Y21" s="1">
        <f t="shared" si="5"/>
        <v>1</v>
      </c>
      <c r="Z21" s="2"/>
      <c r="AA21" s="1">
        <v>0.8052905198776759</v>
      </c>
      <c r="AB21" s="1">
        <v>1.5436272401433693</v>
      </c>
      <c r="AC21" s="1">
        <v>1.0990847711927982</v>
      </c>
      <c r="AD21" s="1">
        <v>1.0899024756189046</v>
      </c>
      <c r="AE21" s="10" t="s">
        <v>118</v>
      </c>
    </row>
    <row r="22" spans="2:31" ht="15">
      <c r="B22" s="6" t="s">
        <v>57</v>
      </c>
      <c r="C22" s="6" t="s">
        <v>58</v>
      </c>
      <c r="D22" s="6" t="s">
        <v>59</v>
      </c>
      <c r="E22" s="6" t="s">
        <v>36</v>
      </c>
      <c r="F22" s="6"/>
      <c r="G22" s="6">
        <v>1065</v>
      </c>
      <c r="H22" s="6">
        <v>1744.78</v>
      </c>
      <c r="I22" s="6">
        <v>2700</v>
      </c>
      <c r="J22" s="6">
        <v>2263.03</v>
      </c>
      <c r="K22" s="6">
        <v>322.5</v>
      </c>
      <c r="L22" s="6">
        <v>347.52</v>
      </c>
      <c r="M22" s="6">
        <v>645</v>
      </c>
      <c r="N22" s="6">
        <v>795.97</v>
      </c>
      <c r="O22" s="6" t="s">
        <v>57</v>
      </c>
      <c r="P22" s="6" t="s">
        <v>58</v>
      </c>
      <c r="Q22" s="6" t="s">
        <v>59</v>
      </c>
      <c r="S22" s="1">
        <f t="shared" si="0"/>
        <v>1.6382910798122066</v>
      </c>
      <c r="T22" s="1">
        <f t="shared" si="1"/>
        <v>0.8381592592592594</v>
      </c>
      <c r="U22" s="1">
        <f t="shared" si="2"/>
        <v>1.0775813953488371</v>
      </c>
      <c r="V22" s="1">
        <f t="shared" si="3"/>
        <v>1.234062015503876</v>
      </c>
      <c r="W22" s="5"/>
      <c r="X22" s="1">
        <f t="shared" si="4"/>
        <v>1</v>
      </c>
      <c r="Y22" s="1">
        <f t="shared" si="5"/>
        <v>1</v>
      </c>
      <c r="Z22" s="2"/>
      <c r="AA22" s="1">
        <v>1.5225471264367816</v>
      </c>
      <c r="AB22" s="1">
        <v>0.7648207885304659</v>
      </c>
      <c r="AC22" s="1">
        <v>1.0689272318079521</v>
      </c>
      <c r="AD22" s="1">
        <v>1.0732333083270817</v>
      </c>
      <c r="AE22" s="10" t="s">
        <v>124</v>
      </c>
    </row>
    <row r="23" spans="2:31" ht="15">
      <c r="B23" s="6" t="s">
        <v>46</v>
      </c>
      <c r="C23" s="6" t="s">
        <v>47</v>
      </c>
      <c r="D23" s="6" t="s">
        <v>60</v>
      </c>
      <c r="E23" s="6" t="s">
        <v>31</v>
      </c>
      <c r="F23" s="6"/>
      <c r="G23" s="6">
        <v>1620</v>
      </c>
      <c r="H23" s="6">
        <v>1725.05</v>
      </c>
      <c r="I23" s="6">
        <v>675</v>
      </c>
      <c r="J23" s="6">
        <v>1826.32</v>
      </c>
      <c r="K23" s="6">
        <v>322.5</v>
      </c>
      <c r="L23" s="6">
        <v>319.93</v>
      </c>
      <c r="M23" s="6">
        <v>645</v>
      </c>
      <c r="N23" s="6">
        <v>1595.65</v>
      </c>
      <c r="O23" s="6" t="s">
        <v>46</v>
      </c>
      <c r="P23" s="6" t="s">
        <v>47</v>
      </c>
      <c r="Q23" s="6" t="s">
        <v>60</v>
      </c>
      <c r="S23" s="1">
        <f t="shared" si="0"/>
        <v>1.0648456790123457</v>
      </c>
      <c r="T23" s="1">
        <f t="shared" si="1"/>
        <v>2.705659259259259</v>
      </c>
      <c r="U23" s="1">
        <f t="shared" si="2"/>
        <v>0.992031007751938</v>
      </c>
      <c r="V23" s="1">
        <f t="shared" si="3"/>
        <v>2.4738759689922483</v>
      </c>
      <c r="W23" s="5"/>
      <c r="X23" s="1">
        <f t="shared" si="4"/>
        <v>1</v>
      </c>
      <c r="Y23" s="1">
        <f t="shared" si="5"/>
        <v>1</v>
      </c>
      <c r="Z23" s="2"/>
      <c r="AA23" s="1">
        <v>0.7862813455657492</v>
      </c>
      <c r="AB23" s="1">
        <v>2.1607455197132617</v>
      </c>
      <c r="AC23" s="1">
        <v>1.1944486121530382</v>
      </c>
      <c r="AD23" s="1">
        <v>2.139834958739685</v>
      </c>
      <c r="AE23" s="10" t="s">
        <v>125</v>
      </c>
    </row>
    <row r="24" spans="2:31" ht="15">
      <c r="B24" s="6" t="s">
        <v>32</v>
      </c>
      <c r="C24" s="6" t="s">
        <v>33</v>
      </c>
      <c r="D24" s="6" t="s">
        <v>61</v>
      </c>
      <c r="E24" s="6" t="s">
        <v>27</v>
      </c>
      <c r="F24" s="6"/>
      <c r="G24" s="6">
        <v>1230</v>
      </c>
      <c r="H24" s="6">
        <v>1345.62</v>
      </c>
      <c r="I24" s="6">
        <v>1575</v>
      </c>
      <c r="J24" s="6">
        <v>3563.87</v>
      </c>
      <c r="K24" s="6">
        <v>322.5</v>
      </c>
      <c r="L24" s="6">
        <v>345.58</v>
      </c>
      <c r="M24" s="6">
        <v>645</v>
      </c>
      <c r="N24" s="6">
        <v>1563.03</v>
      </c>
      <c r="O24" s="6" t="s">
        <v>32</v>
      </c>
      <c r="P24" s="6" t="s">
        <v>33</v>
      </c>
      <c r="Q24" s="6" t="s">
        <v>61</v>
      </c>
      <c r="S24" s="1">
        <f t="shared" si="0"/>
        <v>1.0939999999999999</v>
      </c>
      <c r="T24" s="1">
        <f t="shared" si="1"/>
        <v>2.262774603174603</v>
      </c>
      <c r="U24" s="1">
        <f t="shared" si="2"/>
        <v>1.071565891472868</v>
      </c>
      <c r="V24" s="1">
        <f t="shared" si="3"/>
        <v>2.4233023255813952</v>
      </c>
      <c r="W24" s="5"/>
      <c r="X24" s="1">
        <f t="shared" si="4"/>
        <v>1</v>
      </c>
      <c r="Y24" s="1">
        <f t="shared" si="5"/>
        <v>1</v>
      </c>
      <c r="Z24" s="2"/>
      <c r="AA24" s="1">
        <v>1.0075100401606425</v>
      </c>
      <c r="AB24" s="1">
        <v>1.076294930875576</v>
      </c>
      <c r="AC24" s="1">
        <v>1.0742085521380345</v>
      </c>
      <c r="AD24" s="1">
        <v>1.159939984996249</v>
      </c>
      <c r="AE24" s="10" t="s">
        <v>118</v>
      </c>
    </row>
    <row r="25" spans="2:31" ht="15">
      <c r="B25" s="6" t="s">
        <v>62</v>
      </c>
      <c r="C25" s="6" t="s">
        <v>63</v>
      </c>
      <c r="D25" s="6" t="s">
        <v>64</v>
      </c>
      <c r="E25" s="6" t="s">
        <v>65</v>
      </c>
      <c r="F25" s="6"/>
      <c r="G25" s="6">
        <v>345</v>
      </c>
      <c r="H25" s="6">
        <v>345</v>
      </c>
      <c r="I25" s="6">
        <v>345</v>
      </c>
      <c r="J25" s="6">
        <v>345</v>
      </c>
      <c r="K25" s="6">
        <v>322.5</v>
      </c>
      <c r="L25" s="6">
        <v>322.5</v>
      </c>
      <c r="M25" s="6">
        <v>322.5</v>
      </c>
      <c r="N25" s="6">
        <v>322.5</v>
      </c>
      <c r="O25" s="6" t="s">
        <v>62</v>
      </c>
      <c r="P25" s="6" t="s">
        <v>63</v>
      </c>
      <c r="Q25" s="6" t="s">
        <v>64</v>
      </c>
      <c r="S25" s="1">
        <f t="shared" si="0"/>
        <v>1</v>
      </c>
      <c r="T25" s="1">
        <f t="shared" si="1"/>
        <v>1</v>
      </c>
      <c r="U25" s="1">
        <f t="shared" si="2"/>
        <v>1</v>
      </c>
      <c r="V25" s="1">
        <f t="shared" si="3"/>
        <v>1</v>
      </c>
      <c r="W25" s="5"/>
      <c r="X25" s="1">
        <f t="shared" si="4"/>
        <v>1</v>
      </c>
      <c r="Y25" s="1">
        <f t="shared" si="5"/>
        <v>1</v>
      </c>
      <c r="Z25" s="2"/>
      <c r="AA25" s="1">
        <v>1</v>
      </c>
      <c r="AB25" s="1">
        <v>1</v>
      </c>
      <c r="AC25" s="1">
        <v>1</v>
      </c>
      <c r="AD25" s="1">
        <v>1</v>
      </c>
      <c r="AE25" s="10"/>
    </row>
    <row r="26" spans="2:31" ht="15">
      <c r="B26" s="6" t="s">
        <v>32</v>
      </c>
      <c r="C26" s="6" t="s">
        <v>33</v>
      </c>
      <c r="D26" s="6" t="s">
        <v>66</v>
      </c>
      <c r="E26" s="6" t="s">
        <v>31</v>
      </c>
      <c r="F26" s="6"/>
      <c r="G26" s="6">
        <v>1290</v>
      </c>
      <c r="H26" s="6">
        <v>1941.18</v>
      </c>
      <c r="I26" s="6">
        <v>1125</v>
      </c>
      <c r="J26" s="6">
        <v>2424.27</v>
      </c>
      <c r="K26" s="6">
        <v>322.5</v>
      </c>
      <c r="L26" s="6">
        <v>322.5</v>
      </c>
      <c r="M26" s="6">
        <v>645</v>
      </c>
      <c r="N26" s="6">
        <v>1292.23</v>
      </c>
      <c r="O26" s="6" t="s">
        <v>32</v>
      </c>
      <c r="P26" s="6" t="s">
        <v>33</v>
      </c>
      <c r="Q26" s="6" t="s">
        <v>66</v>
      </c>
      <c r="S26" s="1">
        <f t="shared" si="0"/>
        <v>1.5047906976744188</v>
      </c>
      <c r="T26" s="1">
        <f t="shared" si="1"/>
        <v>2.1549066666666667</v>
      </c>
      <c r="U26" s="1">
        <f t="shared" si="2"/>
        <v>1</v>
      </c>
      <c r="V26" s="1">
        <f t="shared" si="3"/>
        <v>2.0034573643410853</v>
      </c>
      <c r="W26" s="5"/>
      <c r="X26" s="1">
        <f t="shared" si="4"/>
        <v>1</v>
      </c>
      <c r="Y26" s="1">
        <f t="shared" si="5"/>
        <v>1</v>
      </c>
      <c r="Z26" s="2"/>
      <c r="AA26" s="1">
        <v>0.8640378787878787</v>
      </c>
      <c r="AB26" s="1">
        <v>1.0945806451612903</v>
      </c>
      <c r="AC26" s="1">
        <v>1.102265566391598</v>
      </c>
      <c r="AD26" s="1">
        <v>1.105701425356339</v>
      </c>
      <c r="AE26" s="10" t="s">
        <v>126</v>
      </c>
    </row>
    <row r="27" spans="2:31" ht="15">
      <c r="B27" s="6" t="s">
        <v>54</v>
      </c>
      <c r="C27" s="6" t="s">
        <v>55</v>
      </c>
      <c r="D27" s="6" t="s">
        <v>67</v>
      </c>
      <c r="E27" s="6" t="s">
        <v>31</v>
      </c>
      <c r="F27" s="6"/>
      <c r="G27" s="6">
        <v>1455</v>
      </c>
      <c r="H27" s="6">
        <v>2129.65</v>
      </c>
      <c r="I27" s="6">
        <v>675</v>
      </c>
      <c r="J27" s="6">
        <v>1071.98</v>
      </c>
      <c r="K27" s="6">
        <v>322.5</v>
      </c>
      <c r="L27" s="6">
        <v>575.27</v>
      </c>
      <c r="M27" s="6">
        <v>645</v>
      </c>
      <c r="N27" s="6">
        <v>887.77</v>
      </c>
      <c r="O27" s="6" t="s">
        <v>54</v>
      </c>
      <c r="P27" s="6" t="s">
        <v>55</v>
      </c>
      <c r="Q27" s="6" t="s">
        <v>67</v>
      </c>
      <c r="S27" s="1">
        <f t="shared" si="0"/>
        <v>1.4636769759450172</v>
      </c>
      <c r="T27" s="1">
        <f t="shared" si="1"/>
        <v>1.5881185185185185</v>
      </c>
      <c r="U27" s="1">
        <f t="shared" si="2"/>
        <v>1.783782945736434</v>
      </c>
      <c r="V27" s="1">
        <f t="shared" si="3"/>
        <v>1.3763875968992247</v>
      </c>
      <c r="W27" s="5"/>
      <c r="X27" s="1">
        <f t="shared" si="4"/>
        <v>1</v>
      </c>
      <c r="Y27" s="1">
        <f t="shared" si="5"/>
        <v>1</v>
      </c>
      <c r="Z27" s="2"/>
      <c r="AA27" s="1">
        <v>1.0712148900169205</v>
      </c>
      <c r="AB27" s="1">
        <v>1.5219068100358422</v>
      </c>
      <c r="AC27" s="1">
        <v>1.1165791447861966</v>
      </c>
      <c r="AD27" s="1">
        <v>1.1424306076519128</v>
      </c>
      <c r="AE27" s="10" t="s">
        <v>118</v>
      </c>
    </row>
    <row r="28" spans="2:31" ht="15">
      <c r="B28" s="6" t="s">
        <v>20</v>
      </c>
      <c r="C28" s="6" t="s">
        <v>21</v>
      </c>
      <c r="D28" s="6" t="s">
        <v>68</v>
      </c>
      <c r="E28" s="6" t="s">
        <v>36</v>
      </c>
      <c r="F28" s="6"/>
      <c r="G28" s="6">
        <v>855</v>
      </c>
      <c r="H28" s="6">
        <v>889</v>
      </c>
      <c r="I28" s="6">
        <v>2070</v>
      </c>
      <c r="J28" s="6">
        <v>3574.5</v>
      </c>
      <c r="K28" s="6">
        <v>322.5</v>
      </c>
      <c r="L28" s="6">
        <v>333.25</v>
      </c>
      <c r="M28" s="6">
        <v>1290</v>
      </c>
      <c r="N28" s="6">
        <v>1290</v>
      </c>
      <c r="O28" s="6" t="s">
        <v>20</v>
      </c>
      <c r="P28" s="6" t="s">
        <v>21</v>
      </c>
      <c r="Q28" s="6" t="s">
        <v>68</v>
      </c>
      <c r="S28" s="1">
        <f t="shared" si="0"/>
        <v>1.039766081871345</v>
      </c>
      <c r="T28" s="1">
        <f t="shared" si="1"/>
        <v>1.7268115942028985</v>
      </c>
      <c r="U28" s="1">
        <f t="shared" si="2"/>
        <v>1.0333333333333334</v>
      </c>
      <c r="V28" s="1">
        <f t="shared" si="3"/>
        <v>1</v>
      </c>
      <c r="W28" s="5"/>
      <c r="X28" s="1">
        <f t="shared" si="4"/>
        <v>1</v>
      </c>
      <c r="Y28" s="1">
        <f t="shared" si="5"/>
        <v>1</v>
      </c>
      <c r="Z28" s="2"/>
      <c r="AA28" s="1">
        <v>0.8541068351522114</v>
      </c>
      <c r="AB28" s="1">
        <v>1.8955119214586256</v>
      </c>
      <c r="AC28" s="1">
        <v>1</v>
      </c>
      <c r="AD28" s="1">
        <v>1</v>
      </c>
      <c r="AE28" s="10" t="s">
        <v>118</v>
      </c>
    </row>
    <row r="29" spans="2:31" ht="15">
      <c r="B29" s="6" t="s">
        <v>28</v>
      </c>
      <c r="C29" s="6" t="s">
        <v>29</v>
      </c>
      <c r="D29" s="6" t="s">
        <v>69</v>
      </c>
      <c r="E29" s="6" t="s">
        <v>31</v>
      </c>
      <c r="F29" s="6"/>
      <c r="G29" s="6">
        <v>1455</v>
      </c>
      <c r="H29" s="6">
        <v>1209.58</v>
      </c>
      <c r="I29" s="6">
        <v>675</v>
      </c>
      <c r="J29" s="6">
        <v>1673.72</v>
      </c>
      <c r="K29" s="6">
        <v>322.5</v>
      </c>
      <c r="L29" s="6">
        <v>383.81</v>
      </c>
      <c r="M29" s="6">
        <v>645</v>
      </c>
      <c r="N29" s="6">
        <v>685.1</v>
      </c>
      <c r="O29" s="6" t="s">
        <v>28</v>
      </c>
      <c r="P29" s="6" t="s">
        <v>29</v>
      </c>
      <c r="Q29" s="6" t="s">
        <v>69</v>
      </c>
      <c r="S29" s="1">
        <f t="shared" si="0"/>
        <v>0.8313264604810996</v>
      </c>
      <c r="T29" s="1">
        <f t="shared" si="1"/>
        <v>2.479585185185185</v>
      </c>
      <c r="U29" s="1">
        <f t="shared" si="2"/>
        <v>1.190108527131783</v>
      </c>
      <c r="V29" s="1">
        <f t="shared" si="3"/>
        <v>1.062170542635659</v>
      </c>
      <c r="W29" s="5"/>
      <c r="X29" s="1">
        <f t="shared" si="4"/>
        <v>1</v>
      </c>
      <c r="Y29" s="1">
        <f t="shared" si="5"/>
        <v>1</v>
      </c>
      <c r="Z29" s="2"/>
      <c r="AA29" s="1">
        <v>0.87336717428088</v>
      </c>
      <c r="AB29" s="1">
        <v>1.5572759856630825</v>
      </c>
      <c r="AC29" s="1">
        <v>1.0697074268567142</v>
      </c>
      <c r="AD29" s="1">
        <v>1.2931282820705177</v>
      </c>
      <c r="AE29" s="10" t="s">
        <v>133</v>
      </c>
    </row>
    <row r="30" spans="2:31" ht="15">
      <c r="B30" s="6" t="s">
        <v>46</v>
      </c>
      <c r="C30" s="6" t="s">
        <v>47</v>
      </c>
      <c r="D30" s="6" t="s">
        <v>70</v>
      </c>
      <c r="E30" s="6" t="s">
        <v>31</v>
      </c>
      <c r="F30" s="6"/>
      <c r="G30" s="6">
        <v>1455</v>
      </c>
      <c r="H30" s="6">
        <v>1879.58</v>
      </c>
      <c r="I30" s="6">
        <v>675</v>
      </c>
      <c r="J30" s="6">
        <v>1691.37</v>
      </c>
      <c r="K30" s="6">
        <v>322.5</v>
      </c>
      <c r="L30" s="6">
        <v>346.08</v>
      </c>
      <c r="M30" s="6">
        <v>645</v>
      </c>
      <c r="N30" s="6">
        <v>1275.68</v>
      </c>
      <c r="O30" s="6" t="s">
        <v>46</v>
      </c>
      <c r="P30" s="6" t="s">
        <v>47</v>
      </c>
      <c r="Q30" s="6" t="s">
        <v>70</v>
      </c>
      <c r="S30" s="1">
        <f t="shared" si="0"/>
        <v>1.291807560137457</v>
      </c>
      <c r="T30" s="1">
        <f t="shared" si="1"/>
        <v>2.505733333333333</v>
      </c>
      <c r="U30" s="1">
        <f t="shared" si="2"/>
        <v>1.0731162790697675</v>
      </c>
      <c r="V30" s="1">
        <f t="shared" si="3"/>
        <v>1.9777984496124033</v>
      </c>
      <c r="W30" s="5"/>
      <c r="X30" s="1">
        <f t="shared" si="4"/>
        <v>1</v>
      </c>
      <c r="Y30" s="1">
        <f t="shared" si="5"/>
        <v>1</v>
      </c>
      <c r="Z30" s="2"/>
      <c r="AA30" s="1">
        <v>0.8396818950930627</v>
      </c>
      <c r="AB30" s="1">
        <v>1.198494623655914</v>
      </c>
      <c r="AC30" s="1">
        <v>1.1810952738184546</v>
      </c>
      <c r="AD30" s="1">
        <v>1.1647711927981996</v>
      </c>
      <c r="AE30" s="10" t="s">
        <v>121</v>
      </c>
    </row>
    <row r="31" spans="2:31" ht="15">
      <c r="B31" s="6" t="s">
        <v>71</v>
      </c>
      <c r="C31" s="6" t="s">
        <v>72</v>
      </c>
      <c r="D31" s="6" t="s">
        <v>73</v>
      </c>
      <c r="E31" s="6" t="s">
        <v>27</v>
      </c>
      <c r="F31" s="6"/>
      <c r="G31" s="6">
        <v>1065</v>
      </c>
      <c r="H31" s="6">
        <v>1255.57</v>
      </c>
      <c r="I31" s="6">
        <v>1800</v>
      </c>
      <c r="J31" s="6">
        <v>2546.98</v>
      </c>
      <c r="K31" s="6">
        <v>322.5</v>
      </c>
      <c r="L31" s="6">
        <v>355.98</v>
      </c>
      <c r="M31" s="6">
        <v>1290</v>
      </c>
      <c r="N31" s="6">
        <v>1168.73</v>
      </c>
      <c r="O31" s="6" t="s">
        <v>71</v>
      </c>
      <c r="P31" s="6" t="s">
        <v>72</v>
      </c>
      <c r="Q31" s="6" t="s">
        <v>73</v>
      </c>
      <c r="S31" s="1">
        <f t="shared" si="0"/>
        <v>1.17893896713615</v>
      </c>
      <c r="T31" s="1">
        <f t="shared" si="1"/>
        <v>1.4149888888888889</v>
      </c>
      <c r="U31" s="1">
        <f t="shared" si="2"/>
        <v>1.1038139534883722</v>
      </c>
      <c r="V31" s="1">
        <f t="shared" si="3"/>
        <v>0.9059922480620155</v>
      </c>
      <c r="W31" s="5"/>
      <c r="X31" s="1">
        <f t="shared" si="4"/>
        <v>1</v>
      </c>
      <c r="Y31" s="1">
        <f t="shared" si="5"/>
        <v>1</v>
      </c>
      <c r="Z31" s="2"/>
      <c r="AA31" s="1">
        <v>1.1383632183908046</v>
      </c>
      <c r="AB31" s="1">
        <v>1.3595</v>
      </c>
      <c r="AC31" s="1">
        <v>1.043000750187547</v>
      </c>
      <c r="AD31" s="1">
        <v>1.096834208552138</v>
      </c>
      <c r="AE31" s="10" t="s">
        <v>118</v>
      </c>
    </row>
    <row r="32" spans="2:31" ht="15">
      <c r="B32" s="6" t="s">
        <v>71</v>
      </c>
      <c r="C32" s="6" t="s">
        <v>72</v>
      </c>
      <c r="D32" s="6" t="s">
        <v>74</v>
      </c>
      <c r="E32" s="6" t="s">
        <v>27</v>
      </c>
      <c r="F32" s="6"/>
      <c r="G32" s="6">
        <v>1230</v>
      </c>
      <c r="H32" s="6">
        <v>1654.98</v>
      </c>
      <c r="I32" s="6">
        <v>1350</v>
      </c>
      <c r="J32" s="6">
        <v>1120.32</v>
      </c>
      <c r="K32" s="6">
        <v>322.5</v>
      </c>
      <c r="L32" s="6">
        <v>352.95</v>
      </c>
      <c r="M32" s="6">
        <v>645</v>
      </c>
      <c r="N32" s="6">
        <v>702.2</v>
      </c>
      <c r="O32" s="6" t="s">
        <v>71</v>
      </c>
      <c r="P32" s="6" t="s">
        <v>72</v>
      </c>
      <c r="Q32" s="6" t="s">
        <v>74</v>
      </c>
      <c r="S32" s="1">
        <f t="shared" si="0"/>
        <v>1.3455121951219513</v>
      </c>
      <c r="T32" s="1">
        <f t="shared" si="1"/>
        <v>0.8298666666666666</v>
      </c>
      <c r="U32" s="1">
        <f t="shared" si="2"/>
        <v>1.0944186046511628</v>
      </c>
      <c r="V32" s="1">
        <f t="shared" si="3"/>
        <v>1.0886821705426357</v>
      </c>
      <c r="W32" s="5"/>
      <c r="X32" s="1">
        <f t="shared" si="4"/>
        <v>1</v>
      </c>
      <c r="Y32" s="1">
        <f t="shared" si="5"/>
        <v>1</v>
      </c>
      <c r="Z32" s="2"/>
      <c r="AA32" s="1">
        <v>1.0897831325301204</v>
      </c>
      <c r="AB32" s="1">
        <v>0.8523512544802867</v>
      </c>
      <c r="AC32" s="1">
        <v>1.0737584396099025</v>
      </c>
      <c r="AD32" s="1">
        <v>1.070217554388597</v>
      </c>
      <c r="AE32" s="10" t="s">
        <v>121</v>
      </c>
    </row>
    <row r="33" spans="2:31" ht="15">
      <c r="B33" s="6" t="s">
        <v>32</v>
      </c>
      <c r="C33" s="6" t="s">
        <v>33</v>
      </c>
      <c r="D33" s="6" t="s">
        <v>75</v>
      </c>
      <c r="E33" s="6" t="s">
        <v>31</v>
      </c>
      <c r="F33" s="6"/>
      <c r="G33" s="6">
        <v>1515</v>
      </c>
      <c r="H33" s="6">
        <v>1445.37</v>
      </c>
      <c r="I33" s="6">
        <v>1125</v>
      </c>
      <c r="J33" s="6">
        <v>2625.28</v>
      </c>
      <c r="K33" s="6">
        <v>322.5</v>
      </c>
      <c r="L33" s="6">
        <v>322.5</v>
      </c>
      <c r="M33" s="6">
        <v>967.5</v>
      </c>
      <c r="N33" s="6">
        <v>1666.47</v>
      </c>
      <c r="O33" s="6" t="s">
        <v>32</v>
      </c>
      <c r="P33" s="6" t="s">
        <v>33</v>
      </c>
      <c r="Q33" s="6" t="s">
        <v>75</v>
      </c>
      <c r="S33" s="1">
        <f t="shared" si="0"/>
        <v>0.954039603960396</v>
      </c>
      <c r="T33" s="1">
        <f t="shared" si="1"/>
        <v>2.3335822222222222</v>
      </c>
      <c r="U33" s="1">
        <f t="shared" si="2"/>
        <v>1</v>
      </c>
      <c r="V33" s="1">
        <f t="shared" si="3"/>
        <v>1.7224496124031008</v>
      </c>
      <c r="W33" s="5"/>
      <c r="X33" s="1">
        <f t="shared" si="4"/>
        <v>1</v>
      </c>
      <c r="Y33" s="1">
        <f t="shared" si="5"/>
        <v>1</v>
      </c>
      <c r="Z33" s="2"/>
      <c r="AA33" s="1">
        <v>0.8466215780998391</v>
      </c>
      <c r="AB33" s="1">
        <v>1.263716129032258</v>
      </c>
      <c r="AC33" s="1">
        <v>0.9663015753938484</v>
      </c>
      <c r="AD33" s="1">
        <v>1.063745936484121</v>
      </c>
      <c r="AE33" s="10" t="s">
        <v>118</v>
      </c>
    </row>
    <row r="34" spans="2:31" ht="15">
      <c r="B34" s="6" t="s">
        <v>20</v>
      </c>
      <c r="C34" s="6" t="s">
        <v>21</v>
      </c>
      <c r="D34" s="6" t="s">
        <v>76</v>
      </c>
      <c r="E34" s="6" t="s">
        <v>23</v>
      </c>
      <c r="F34" s="6"/>
      <c r="G34" s="6">
        <v>1290</v>
      </c>
      <c r="H34" s="6">
        <v>1355.88</v>
      </c>
      <c r="I34" s="6">
        <v>900</v>
      </c>
      <c r="J34" s="6">
        <v>1168.12</v>
      </c>
      <c r="K34" s="6">
        <v>322.5</v>
      </c>
      <c r="L34" s="6">
        <v>360.89</v>
      </c>
      <c r="M34" s="6">
        <v>645</v>
      </c>
      <c r="N34" s="6">
        <v>686.44</v>
      </c>
      <c r="O34" s="6" t="s">
        <v>20</v>
      </c>
      <c r="P34" s="6" t="s">
        <v>21</v>
      </c>
      <c r="Q34" s="6" t="s">
        <v>76</v>
      </c>
      <c r="S34" s="1">
        <f t="shared" si="0"/>
        <v>1.0510697674418605</v>
      </c>
      <c r="T34" s="1">
        <f t="shared" si="1"/>
        <v>1.297911111111111</v>
      </c>
      <c r="U34" s="1">
        <f t="shared" si="2"/>
        <v>1.1190387596899225</v>
      </c>
      <c r="V34" s="1">
        <f t="shared" si="3"/>
        <v>1.064248062015504</v>
      </c>
      <c r="W34" s="5"/>
      <c r="X34" s="1">
        <f t="shared" si="4"/>
        <v>1</v>
      </c>
      <c r="Y34" s="1">
        <f t="shared" si="5"/>
        <v>1</v>
      </c>
      <c r="Z34" s="2"/>
      <c r="AA34" s="1">
        <v>1.0212878787878787</v>
      </c>
      <c r="AB34" s="1">
        <v>1.343247311827957</v>
      </c>
      <c r="AC34" s="1">
        <v>1.014853713428357</v>
      </c>
      <c r="AD34" s="1">
        <v>1.1289572393098275</v>
      </c>
      <c r="AE34" s="10" t="s">
        <v>118</v>
      </c>
    </row>
    <row r="35" spans="2:31" ht="15">
      <c r="B35" s="6" t="s">
        <v>46</v>
      </c>
      <c r="C35" s="6" t="s">
        <v>47</v>
      </c>
      <c r="D35" s="6" t="s">
        <v>77</v>
      </c>
      <c r="E35" s="6" t="s">
        <v>31</v>
      </c>
      <c r="F35" s="6"/>
      <c r="G35" s="6">
        <v>1065</v>
      </c>
      <c r="H35" s="6">
        <v>988.85</v>
      </c>
      <c r="I35" s="6">
        <v>450</v>
      </c>
      <c r="J35" s="6">
        <v>732.7</v>
      </c>
      <c r="K35" s="6">
        <v>322.5</v>
      </c>
      <c r="L35" s="6">
        <v>343.6</v>
      </c>
      <c r="M35" s="6">
        <v>322.5</v>
      </c>
      <c r="N35" s="6">
        <v>296.57</v>
      </c>
      <c r="O35" s="6" t="s">
        <v>46</v>
      </c>
      <c r="P35" s="6" t="s">
        <v>47</v>
      </c>
      <c r="Q35" s="6" t="s">
        <v>77</v>
      </c>
      <c r="S35" s="1">
        <f t="shared" si="0"/>
        <v>0.9284976525821597</v>
      </c>
      <c r="T35" s="1">
        <f t="shared" si="1"/>
        <v>1.6282222222222222</v>
      </c>
      <c r="U35" s="1">
        <f t="shared" si="2"/>
        <v>1.0654263565891473</v>
      </c>
      <c r="V35" s="1">
        <f t="shared" si="3"/>
        <v>0.9195968992248061</v>
      </c>
      <c r="W35" s="5"/>
      <c r="X35" s="1">
        <f t="shared" si="4"/>
        <v>1</v>
      </c>
      <c r="Y35" s="1">
        <f t="shared" si="5"/>
        <v>0.9925116279069768</v>
      </c>
      <c r="Z35" s="2"/>
      <c r="AA35" s="1">
        <v>1.040119540229885</v>
      </c>
      <c r="AB35" s="1">
        <v>1.3106451612903227</v>
      </c>
      <c r="AC35" s="1">
        <v>1.06496624156039</v>
      </c>
      <c r="AD35" s="1">
        <v>1.0682070517629407</v>
      </c>
      <c r="AE35" s="10" t="s">
        <v>118</v>
      </c>
    </row>
    <row r="36" spans="2:31" ht="15">
      <c r="B36" s="6" t="s">
        <v>57</v>
      </c>
      <c r="C36" s="6" t="s">
        <v>58</v>
      </c>
      <c r="D36" s="6" t="s">
        <v>78</v>
      </c>
      <c r="E36" s="6" t="s">
        <v>79</v>
      </c>
      <c r="F36" s="6"/>
      <c r="G36" s="6">
        <v>1965</v>
      </c>
      <c r="H36" s="6">
        <v>1936.78</v>
      </c>
      <c r="I36" s="6">
        <v>1800</v>
      </c>
      <c r="J36" s="6">
        <v>2258.55</v>
      </c>
      <c r="K36" s="6">
        <v>645</v>
      </c>
      <c r="L36" s="6">
        <v>695.12</v>
      </c>
      <c r="M36" s="6">
        <v>645</v>
      </c>
      <c r="N36" s="6">
        <v>1060.75</v>
      </c>
      <c r="O36" s="6" t="s">
        <v>57</v>
      </c>
      <c r="P36" s="6" t="s">
        <v>58</v>
      </c>
      <c r="Q36" s="6" t="s">
        <v>78</v>
      </c>
      <c r="S36" s="1">
        <f t="shared" si="0"/>
        <v>0.9856386768447837</v>
      </c>
      <c r="T36" s="1">
        <f t="shared" si="1"/>
        <v>1.25475</v>
      </c>
      <c r="U36" s="1">
        <f t="shared" si="2"/>
        <v>1.077705426356589</v>
      </c>
      <c r="V36" s="1">
        <f t="shared" si="3"/>
        <v>1.6445736434108527</v>
      </c>
      <c r="W36" s="5"/>
      <c r="X36" s="1">
        <f t="shared" si="4"/>
        <v>1</v>
      </c>
      <c r="Y36" s="1">
        <f t="shared" si="5"/>
        <v>1</v>
      </c>
      <c r="Z36" s="2"/>
      <c r="AA36" s="1">
        <v>0.9802478314745973</v>
      </c>
      <c r="AB36" s="1">
        <v>1.1474892473118279</v>
      </c>
      <c r="AC36" s="1">
        <v>1.072813203300825</v>
      </c>
      <c r="AD36" s="1">
        <v>1.7691972993248313</v>
      </c>
      <c r="AE36" s="10" t="s">
        <v>127</v>
      </c>
    </row>
    <row r="37" spans="2:31" ht="15">
      <c r="B37" s="6" t="s">
        <v>71</v>
      </c>
      <c r="C37" s="6" t="s">
        <v>72</v>
      </c>
      <c r="D37" s="6" t="s">
        <v>80</v>
      </c>
      <c r="E37" s="6" t="s">
        <v>27</v>
      </c>
      <c r="F37" s="6"/>
      <c r="G37" s="6">
        <v>1230</v>
      </c>
      <c r="H37" s="6">
        <v>1832.75</v>
      </c>
      <c r="I37" s="6">
        <v>1350</v>
      </c>
      <c r="J37" s="6">
        <v>1392.37</v>
      </c>
      <c r="K37" s="6">
        <v>322.5</v>
      </c>
      <c r="L37" s="6">
        <v>471.67</v>
      </c>
      <c r="M37" s="6">
        <v>645</v>
      </c>
      <c r="N37" s="6">
        <v>1191.02</v>
      </c>
      <c r="O37" s="6" t="s">
        <v>71</v>
      </c>
      <c r="P37" s="6" t="s">
        <v>72</v>
      </c>
      <c r="Q37" s="6" t="s">
        <v>80</v>
      </c>
      <c r="S37" s="1">
        <f t="shared" si="0"/>
        <v>1.490040650406504</v>
      </c>
      <c r="T37" s="1">
        <f t="shared" si="1"/>
        <v>1.0313851851851852</v>
      </c>
      <c r="U37" s="1">
        <f t="shared" si="2"/>
        <v>1.4625426356589148</v>
      </c>
      <c r="V37" s="1">
        <f t="shared" si="3"/>
        <v>1.8465426356589147</v>
      </c>
      <c r="W37" s="5"/>
      <c r="X37" s="1">
        <f t="shared" si="4"/>
        <v>1</v>
      </c>
      <c r="Y37" s="1">
        <f t="shared" si="5"/>
        <v>1</v>
      </c>
      <c r="Z37" s="2"/>
      <c r="AA37" s="1">
        <v>1.0414457831325301</v>
      </c>
      <c r="AB37" s="1">
        <v>0.9534408602150537</v>
      </c>
      <c r="AC37" s="1">
        <v>1.0687171792948236</v>
      </c>
      <c r="AD37" s="1">
        <v>1.3352888222055515</v>
      </c>
      <c r="AE37" s="10" t="s">
        <v>127</v>
      </c>
    </row>
    <row r="38" spans="2:31" ht="15">
      <c r="B38" s="6" t="s">
        <v>81</v>
      </c>
      <c r="C38" s="6" t="s">
        <v>82</v>
      </c>
      <c r="D38" s="6" t="s">
        <v>82</v>
      </c>
      <c r="E38" s="6" t="s">
        <v>83</v>
      </c>
      <c r="F38" s="6"/>
      <c r="G38" s="6">
        <v>1965</v>
      </c>
      <c r="H38" s="6">
        <v>2732.2</v>
      </c>
      <c r="I38" s="6">
        <v>1800</v>
      </c>
      <c r="J38" s="6">
        <v>2358.75</v>
      </c>
      <c r="K38" s="6">
        <v>645</v>
      </c>
      <c r="L38" s="6">
        <v>403.33</v>
      </c>
      <c r="M38" s="6">
        <v>967.5</v>
      </c>
      <c r="N38" s="6">
        <v>1327.13</v>
      </c>
      <c r="O38" s="6" t="s">
        <v>81</v>
      </c>
      <c r="P38" s="6" t="s">
        <v>82</v>
      </c>
      <c r="Q38" s="6" t="s">
        <v>82</v>
      </c>
      <c r="S38" s="1">
        <f t="shared" si="0"/>
        <v>1.3904325699745546</v>
      </c>
      <c r="T38" s="1">
        <f t="shared" si="1"/>
        <v>1.3104166666666666</v>
      </c>
      <c r="U38" s="1">
        <f t="shared" si="2"/>
        <v>0.6253178294573644</v>
      </c>
      <c r="V38" s="1">
        <f t="shared" si="3"/>
        <v>1.3717105943152457</v>
      </c>
      <c r="W38" s="5"/>
      <c r="X38" s="1">
        <f t="shared" si="4"/>
        <v>1</v>
      </c>
      <c r="Y38" s="1">
        <f t="shared" si="5"/>
        <v>0.9985142118863051</v>
      </c>
      <c r="Z38" s="2"/>
      <c r="AA38" s="1">
        <v>1.2017001239157372</v>
      </c>
      <c r="AB38" s="1">
        <v>1.1769999999999998</v>
      </c>
      <c r="AC38" s="1">
        <v>0.7410052513128282</v>
      </c>
      <c r="AD38" s="1">
        <v>1.5124781195298824</v>
      </c>
      <c r="AE38" s="10" t="s">
        <v>133</v>
      </c>
    </row>
    <row r="39" spans="2:31" ht="15">
      <c r="B39" s="6" t="s">
        <v>84</v>
      </c>
      <c r="C39" s="6" t="s">
        <v>85</v>
      </c>
      <c r="D39" s="6" t="s">
        <v>86</v>
      </c>
      <c r="E39" s="6" t="s">
        <v>27</v>
      </c>
      <c r="F39" s="6"/>
      <c r="G39" s="6">
        <v>1740</v>
      </c>
      <c r="H39" s="6">
        <v>2077.45</v>
      </c>
      <c r="I39" s="6">
        <v>2025</v>
      </c>
      <c r="J39" s="6">
        <v>2674.9</v>
      </c>
      <c r="K39" s="6">
        <v>322.5</v>
      </c>
      <c r="L39" s="6">
        <v>348.43</v>
      </c>
      <c r="M39" s="6">
        <v>1290</v>
      </c>
      <c r="N39" s="6">
        <v>1393.42</v>
      </c>
      <c r="O39" s="6" t="s">
        <v>84</v>
      </c>
      <c r="P39" s="6" t="s">
        <v>85</v>
      </c>
      <c r="Q39" s="6" t="s">
        <v>86</v>
      </c>
      <c r="S39" s="1">
        <f t="shared" si="0"/>
        <v>1.1939367816091953</v>
      </c>
      <c r="T39" s="1">
        <f t="shared" si="1"/>
        <v>1.3209382716049383</v>
      </c>
      <c r="U39" s="1">
        <f t="shared" si="2"/>
        <v>1.0804031007751937</v>
      </c>
      <c r="V39" s="1">
        <f t="shared" si="3"/>
        <v>1.080170542635659</v>
      </c>
      <c r="W39" s="5"/>
      <c r="X39" s="1">
        <f t="shared" si="4"/>
        <v>1</v>
      </c>
      <c r="Y39" s="1">
        <f>IF(((L39/K39)+(N39/M39))/2&gt;1,1,((L39/K39)+(N39/M39))/2)</f>
        <v>1</v>
      </c>
      <c r="Z39" s="2"/>
      <c r="AA39" s="1">
        <v>1.1725210084033613</v>
      </c>
      <c r="AB39" s="1">
        <v>1.3838470728793308</v>
      </c>
      <c r="AC39" s="1">
        <v>1.1099174793698425</v>
      </c>
      <c r="AD39" s="1">
        <v>1.3302100525131284</v>
      </c>
      <c r="AE39" s="10" t="s">
        <v>128</v>
      </c>
    </row>
    <row r="40" spans="2:31" ht="15">
      <c r="B40" s="6" t="s">
        <v>28</v>
      </c>
      <c r="C40" s="6" t="s">
        <v>29</v>
      </c>
      <c r="D40" s="6" t="s">
        <v>87</v>
      </c>
      <c r="E40" s="6" t="s">
        <v>31</v>
      </c>
      <c r="F40" s="6"/>
      <c r="G40" s="6">
        <v>1620</v>
      </c>
      <c r="H40" s="6">
        <v>1582.13</v>
      </c>
      <c r="I40" s="6">
        <v>675</v>
      </c>
      <c r="J40" s="6">
        <v>974.23</v>
      </c>
      <c r="K40" s="6">
        <v>322.5</v>
      </c>
      <c r="L40" s="6">
        <v>359.82</v>
      </c>
      <c r="M40" s="6">
        <v>645</v>
      </c>
      <c r="N40" s="6">
        <v>677.5</v>
      </c>
      <c r="O40" s="6" t="s">
        <v>28</v>
      </c>
      <c r="P40" s="6" t="s">
        <v>29</v>
      </c>
      <c r="Q40" s="6" t="s">
        <v>87</v>
      </c>
      <c r="S40" s="1">
        <f t="shared" si="0"/>
        <v>0.9766234567901235</v>
      </c>
      <c r="T40" s="1">
        <f t="shared" si="1"/>
        <v>1.4433037037037038</v>
      </c>
      <c r="U40" s="1">
        <f t="shared" si="2"/>
        <v>1.1157209302325581</v>
      </c>
      <c r="V40" s="1">
        <f t="shared" si="3"/>
        <v>1.050387596899225</v>
      </c>
      <c r="W40" s="5"/>
      <c r="X40" s="1">
        <f t="shared" si="4"/>
        <v>1</v>
      </c>
      <c r="Y40" s="1">
        <f t="shared" si="5"/>
        <v>1</v>
      </c>
      <c r="Z40" s="2"/>
      <c r="AA40" s="1">
        <v>0.9369418960244649</v>
      </c>
      <c r="AB40" s="1">
        <v>1.6195985663082437</v>
      </c>
      <c r="AC40" s="1">
        <v>1.4251762940735184</v>
      </c>
      <c r="AD40" s="1">
        <v>1.1896924231057764</v>
      </c>
      <c r="AE40" s="10" t="s">
        <v>118</v>
      </c>
    </row>
    <row r="41" spans="2:31" ht="15">
      <c r="B41" s="6" t="s">
        <v>28</v>
      </c>
      <c r="C41" s="6" t="s">
        <v>29</v>
      </c>
      <c r="D41" s="6" t="s">
        <v>88</v>
      </c>
      <c r="E41" s="6" t="s">
        <v>31</v>
      </c>
      <c r="F41" s="6"/>
      <c r="G41" s="6">
        <v>1455</v>
      </c>
      <c r="H41" s="6">
        <v>1463.17</v>
      </c>
      <c r="I41" s="6">
        <v>675</v>
      </c>
      <c r="J41" s="6">
        <v>1105.32</v>
      </c>
      <c r="K41" s="6">
        <v>322.5</v>
      </c>
      <c r="L41" s="6">
        <v>506.95</v>
      </c>
      <c r="M41" s="6">
        <v>645</v>
      </c>
      <c r="N41" s="6">
        <v>603</v>
      </c>
      <c r="O41" s="6" t="s">
        <v>28</v>
      </c>
      <c r="P41" s="6" t="s">
        <v>29</v>
      </c>
      <c r="Q41" s="6" t="s">
        <v>88</v>
      </c>
      <c r="S41" s="1">
        <f t="shared" si="0"/>
        <v>1.0056151202749142</v>
      </c>
      <c r="T41" s="1">
        <f t="shared" si="1"/>
        <v>1.637511111111111</v>
      </c>
      <c r="U41" s="1">
        <f t="shared" si="2"/>
        <v>1.571937984496124</v>
      </c>
      <c r="V41" s="1">
        <f t="shared" si="3"/>
        <v>0.9348837209302325</v>
      </c>
      <c r="W41" s="5"/>
      <c r="X41" s="1">
        <f t="shared" si="4"/>
        <v>1</v>
      </c>
      <c r="Y41" s="1">
        <f t="shared" si="5"/>
        <v>1</v>
      </c>
      <c r="Z41" s="2"/>
      <c r="AA41" s="1">
        <v>1.0708764805414552</v>
      </c>
      <c r="AB41" s="1">
        <v>1.3695627240143369</v>
      </c>
      <c r="AC41" s="1">
        <v>1.0970142535633909</v>
      </c>
      <c r="AD41" s="1">
        <v>0.7696924231057765</v>
      </c>
      <c r="AE41" s="10"/>
    </row>
    <row r="42" spans="2:31" ht="15">
      <c r="B42" s="6" t="s">
        <v>57</v>
      </c>
      <c r="C42" s="6" t="s">
        <v>58</v>
      </c>
      <c r="D42" s="6" t="s">
        <v>89</v>
      </c>
      <c r="E42" s="6" t="s">
        <v>36</v>
      </c>
      <c r="F42" s="6"/>
      <c r="G42" s="6">
        <v>1065</v>
      </c>
      <c r="H42" s="6">
        <v>1615.8</v>
      </c>
      <c r="I42" s="6">
        <v>2700</v>
      </c>
      <c r="J42" s="6">
        <v>2144.72</v>
      </c>
      <c r="K42" s="6">
        <v>322.5</v>
      </c>
      <c r="L42" s="6">
        <v>354.83</v>
      </c>
      <c r="M42" s="6">
        <v>645</v>
      </c>
      <c r="N42" s="6">
        <v>1005.89</v>
      </c>
      <c r="O42" s="6" t="s">
        <v>57</v>
      </c>
      <c r="P42" s="6" t="s">
        <v>58</v>
      </c>
      <c r="Q42" s="6" t="s">
        <v>89</v>
      </c>
      <c r="S42" s="1">
        <f t="shared" si="0"/>
        <v>1.5171830985915493</v>
      </c>
      <c r="T42" s="1">
        <f t="shared" si="1"/>
        <v>0.7943407407407407</v>
      </c>
      <c r="U42" s="1">
        <f t="shared" si="2"/>
        <v>1.1002480620155037</v>
      </c>
      <c r="V42" s="1">
        <f t="shared" si="3"/>
        <v>1.5595193798449611</v>
      </c>
      <c r="W42" s="5"/>
      <c r="X42" s="1">
        <f t="shared" si="4"/>
        <v>1</v>
      </c>
      <c r="Y42" s="1">
        <f t="shared" si="5"/>
        <v>1</v>
      </c>
      <c r="Z42" s="2"/>
      <c r="AA42" s="1">
        <v>1.5420965517241378</v>
      </c>
      <c r="AB42" s="1">
        <v>1.0727168458781362</v>
      </c>
      <c r="AC42" s="1">
        <v>1.1757839459864965</v>
      </c>
      <c r="AD42" s="1">
        <v>1.4435408852213054</v>
      </c>
      <c r="AE42" s="10" t="s">
        <v>137</v>
      </c>
    </row>
    <row r="43" spans="2:31" ht="15">
      <c r="B43" s="6" t="s">
        <v>57</v>
      </c>
      <c r="C43" s="6" t="s">
        <v>58</v>
      </c>
      <c r="D43" s="6" t="s">
        <v>90</v>
      </c>
      <c r="E43" s="6" t="s">
        <v>36</v>
      </c>
      <c r="F43" s="6"/>
      <c r="G43" s="6">
        <v>1065</v>
      </c>
      <c r="H43" s="6">
        <v>1270.57</v>
      </c>
      <c r="I43" s="6">
        <v>1575</v>
      </c>
      <c r="J43" s="6">
        <v>1825.43</v>
      </c>
      <c r="K43" s="6">
        <v>322.5</v>
      </c>
      <c r="L43" s="6">
        <v>367.5</v>
      </c>
      <c r="M43" s="6">
        <v>645</v>
      </c>
      <c r="N43" s="6">
        <v>540.83</v>
      </c>
      <c r="O43" s="6" t="s">
        <v>57</v>
      </c>
      <c r="P43" s="6" t="s">
        <v>58</v>
      </c>
      <c r="Q43" s="6" t="s">
        <v>90</v>
      </c>
      <c r="S43" s="1">
        <f t="shared" si="0"/>
        <v>1.1930234741784036</v>
      </c>
      <c r="T43" s="1">
        <f t="shared" si="1"/>
        <v>1.1590031746031746</v>
      </c>
      <c r="U43" s="1">
        <f t="shared" si="2"/>
        <v>1.1395348837209303</v>
      </c>
      <c r="V43" s="1">
        <f t="shared" si="3"/>
        <v>0.8384961240310078</v>
      </c>
      <c r="W43" s="5"/>
      <c r="X43" s="1">
        <f t="shared" si="4"/>
        <v>1</v>
      </c>
      <c r="Y43" s="1">
        <f t="shared" si="5"/>
        <v>0.989015503875969</v>
      </c>
      <c r="Z43" s="2"/>
      <c r="AA43" s="1">
        <v>1.0084597701149425</v>
      </c>
      <c r="AB43" s="1">
        <v>1.171932411674347</v>
      </c>
      <c r="AC43" s="1">
        <v>1.072258064516129</v>
      </c>
      <c r="AD43" s="1">
        <v>0.7629857464366091</v>
      </c>
      <c r="AE43" s="10" t="s">
        <v>129</v>
      </c>
    </row>
    <row r="44" spans="2:31" ht="15">
      <c r="B44" s="6" t="s">
        <v>62</v>
      </c>
      <c r="C44" s="6" t="s">
        <v>63</v>
      </c>
      <c r="D44" s="6" t="s">
        <v>91</v>
      </c>
      <c r="E44" s="6" t="s">
        <v>65</v>
      </c>
      <c r="F44" s="6"/>
      <c r="G44" s="6">
        <v>1515</v>
      </c>
      <c r="H44" s="6">
        <v>1881.17</v>
      </c>
      <c r="I44" s="6">
        <v>1350</v>
      </c>
      <c r="J44" s="6">
        <v>2595.9</v>
      </c>
      <c r="K44" s="6">
        <v>645</v>
      </c>
      <c r="L44" s="6">
        <v>780.38</v>
      </c>
      <c r="M44" s="6">
        <v>1290</v>
      </c>
      <c r="N44" s="6">
        <v>1712.12</v>
      </c>
      <c r="O44" s="6" t="s">
        <v>62</v>
      </c>
      <c r="P44" s="6" t="s">
        <v>63</v>
      </c>
      <c r="Q44" s="6" t="s">
        <v>91</v>
      </c>
      <c r="S44" s="1">
        <f t="shared" si="0"/>
        <v>1.2416963696369638</v>
      </c>
      <c r="T44" s="1">
        <f t="shared" si="1"/>
        <v>1.9228888888888889</v>
      </c>
      <c r="U44" s="1">
        <f t="shared" si="2"/>
        <v>1.209891472868217</v>
      </c>
      <c r="V44" s="1">
        <f t="shared" si="3"/>
        <v>1.3272248062015504</v>
      </c>
      <c r="W44" s="5"/>
      <c r="X44" s="1">
        <f t="shared" si="4"/>
        <v>1</v>
      </c>
      <c r="Y44" s="1">
        <f t="shared" si="5"/>
        <v>1</v>
      </c>
      <c r="Z44" s="2"/>
      <c r="AA44" s="1">
        <v>1.1227890499194848</v>
      </c>
      <c r="AB44" s="1">
        <v>1.9277419354838707</v>
      </c>
      <c r="AC44" s="1">
        <v>1.5566541635408853</v>
      </c>
      <c r="AD44" s="1">
        <v>1.090667666916729</v>
      </c>
      <c r="AE44" s="10" t="s">
        <v>138</v>
      </c>
    </row>
    <row r="45" spans="2:31" ht="15">
      <c r="B45" s="6" t="s">
        <v>62</v>
      </c>
      <c r="C45" s="6" t="s">
        <v>63</v>
      </c>
      <c r="D45" s="6" t="s">
        <v>92</v>
      </c>
      <c r="E45" s="6" t="s">
        <v>31</v>
      </c>
      <c r="F45" s="6"/>
      <c r="G45" s="6">
        <v>1065</v>
      </c>
      <c r="H45" s="6">
        <v>1253.43</v>
      </c>
      <c r="I45" s="6">
        <v>2025</v>
      </c>
      <c r="J45" s="6">
        <v>2827.68</v>
      </c>
      <c r="K45" s="6">
        <v>322.5</v>
      </c>
      <c r="L45" s="6">
        <v>383.36</v>
      </c>
      <c r="M45" s="6">
        <v>967.5</v>
      </c>
      <c r="N45" s="6">
        <v>2075.52</v>
      </c>
      <c r="O45" s="6" t="s">
        <v>62</v>
      </c>
      <c r="P45" s="6" t="s">
        <v>63</v>
      </c>
      <c r="Q45" s="6" t="s">
        <v>92</v>
      </c>
      <c r="S45" s="1">
        <f t="shared" si="0"/>
        <v>1.1769295774647888</v>
      </c>
      <c r="T45" s="1">
        <f t="shared" si="1"/>
        <v>1.3963851851851852</v>
      </c>
      <c r="U45" s="1">
        <f t="shared" si="2"/>
        <v>1.1887131782945737</v>
      </c>
      <c r="V45" s="1">
        <f t="shared" si="3"/>
        <v>2.1452403100775195</v>
      </c>
      <c r="W45" s="5"/>
      <c r="X45" s="1">
        <f t="shared" si="4"/>
        <v>1</v>
      </c>
      <c r="Y45" s="1">
        <f t="shared" si="5"/>
        <v>1</v>
      </c>
      <c r="Z45" s="2"/>
      <c r="AA45" s="1">
        <v>1.198970114942529</v>
      </c>
      <c r="AB45" s="1">
        <v>1.4248745519713262</v>
      </c>
      <c r="AC45" s="1">
        <v>1.1771942985746437</v>
      </c>
      <c r="AD45" s="1">
        <v>2.366811702925731</v>
      </c>
      <c r="AE45" s="10" t="s">
        <v>138</v>
      </c>
    </row>
    <row r="46" spans="2:31" ht="15">
      <c r="B46" s="6" t="s">
        <v>62</v>
      </c>
      <c r="C46" s="6" t="s">
        <v>63</v>
      </c>
      <c r="D46" s="6" t="s">
        <v>93</v>
      </c>
      <c r="E46" s="6" t="s">
        <v>65</v>
      </c>
      <c r="F46" s="6"/>
      <c r="G46" s="6">
        <v>1515</v>
      </c>
      <c r="H46" s="6">
        <v>1243.15</v>
      </c>
      <c r="I46" s="6">
        <v>1350</v>
      </c>
      <c r="J46" s="6">
        <v>2002.28</v>
      </c>
      <c r="K46" s="6">
        <v>645</v>
      </c>
      <c r="L46" s="6">
        <v>600.84</v>
      </c>
      <c r="M46" s="6">
        <v>645</v>
      </c>
      <c r="N46" s="6">
        <v>813.07</v>
      </c>
      <c r="O46" s="6" t="s">
        <v>62</v>
      </c>
      <c r="P46" s="6" t="s">
        <v>63</v>
      </c>
      <c r="Q46" s="6" t="s">
        <v>93</v>
      </c>
      <c r="S46" s="1">
        <f t="shared" si="0"/>
        <v>0.8205610561056106</v>
      </c>
      <c r="T46" s="1">
        <f t="shared" si="1"/>
        <v>1.4831703703703703</v>
      </c>
      <c r="U46" s="1">
        <f t="shared" si="2"/>
        <v>0.9315348837209303</v>
      </c>
      <c r="V46" s="1">
        <f t="shared" si="3"/>
        <v>1.2605736434108528</v>
      </c>
      <c r="W46" s="5"/>
      <c r="X46" s="1">
        <f t="shared" si="4"/>
        <v>1</v>
      </c>
      <c r="Y46" s="1">
        <f t="shared" si="5"/>
        <v>1</v>
      </c>
      <c r="Z46" s="2"/>
      <c r="AA46" s="1">
        <v>0.6644444444444444</v>
      </c>
      <c r="AB46" s="1">
        <v>1.4136415770609319</v>
      </c>
      <c r="AC46" s="1">
        <v>0.9550637659414853</v>
      </c>
      <c r="AD46" s="1">
        <v>1.914358589647412</v>
      </c>
      <c r="AE46" s="10" t="s">
        <v>139</v>
      </c>
    </row>
    <row r="47" spans="2:31" ht="15">
      <c r="B47" s="6" t="s">
        <v>62</v>
      </c>
      <c r="C47" s="6" t="s">
        <v>63</v>
      </c>
      <c r="D47" s="6" t="s">
        <v>94</v>
      </c>
      <c r="E47" s="6" t="s">
        <v>65</v>
      </c>
      <c r="F47" s="6"/>
      <c r="G47" s="6">
        <v>1515</v>
      </c>
      <c r="H47" s="6">
        <v>1235.73</v>
      </c>
      <c r="I47" s="6">
        <v>1350</v>
      </c>
      <c r="J47" s="6">
        <v>2027.82</v>
      </c>
      <c r="K47" s="6">
        <v>645</v>
      </c>
      <c r="L47" s="6">
        <v>609.9</v>
      </c>
      <c r="M47" s="6">
        <v>645</v>
      </c>
      <c r="N47" s="6">
        <v>902.96</v>
      </c>
      <c r="O47" s="6" t="s">
        <v>62</v>
      </c>
      <c r="P47" s="6" t="s">
        <v>63</v>
      </c>
      <c r="Q47" s="6" t="s">
        <v>94</v>
      </c>
      <c r="S47" s="1">
        <f t="shared" si="0"/>
        <v>0.8156633663366337</v>
      </c>
      <c r="T47" s="1">
        <f t="shared" si="1"/>
        <v>1.5020888888888888</v>
      </c>
      <c r="U47" s="1">
        <f t="shared" si="2"/>
        <v>0.9455813953488372</v>
      </c>
      <c r="V47" s="1">
        <f t="shared" si="3"/>
        <v>1.3999379844961242</v>
      </c>
      <c r="W47" s="5"/>
      <c r="X47" s="1">
        <f t="shared" si="4"/>
        <v>1</v>
      </c>
      <c r="Y47" s="1">
        <f t="shared" si="5"/>
        <v>1</v>
      </c>
      <c r="Z47" s="2"/>
      <c r="AA47" s="1">
        <v>0.6497713365539453</v>
      </c>
      <c r="AB47" s="1">
        <v>1.426293906810036</v>
      </c>
      <c r="AC47" s="1">
        <v>0.9390547636909228</v>
      </c>
      <c r="AD47" s="1">
        <v>1.0305476369092272</v>
      </c>
      <c r="AE47" s="10" t="s">
        <v>139</v>
      </c>
    </row>
    <row r="48" spans="2:31" ht="15">
      <c r="B48" s="6" t="s">
        <v>95</v>
      </c>
      <c r="C48" s="6" t="s">
        <v>96</v>
      </c>
      <c r="D48" s="6" t="s">
        <v>97</v>
      </c>
      <c r="E48" s="6" t="s">
        <v>31</v>
      </c>
      <c r="F48" s="6"/>
      <c r="G48" s="6">
        <v>1290</v>
      </c>
      <c r="H48" s="6">
        <v>1011.07</v>
      </c>
      <c r="I48" s="6">
        <v>1125</v>
      </c>
      <c r="J48" s="6">
        <v>826.8</v>
      </c>
      <c r="K48" s="6">
        <v>322.5</v>
      </c>
      <c r="L48" s="6">
        <v>321.65</v>
      </c>
      <c r="M48" s="6">
        <v>322.5</v>
      </c>
      <c r="N48" s="6">
        <v>357.75</v>
      </c>
      <c r="O48" s="6" t="s">
        <v>95</v>
      </c>
      <c r="P48" s="6" t="s">
        <v>96</v>
      </c>
      <c r="Q48" s="6" t="s">
        <v>97</v>
      </c>
      <c r="S48" s="1">
        <f t="shared" si="0"/>
        <v>0.7837751937984496</v>
      </c>
      <c r="T48" s="1">
        <f t="shared" si="1"/>
        <v>0.7349333333333333</v>
      </c>
      <c r="U48" s="1">
        <f t="shared" si="2"/>
        <v>0.9973643410852713</v>
      </c>
      <c r="V48" s="1">
        <f t="shared" si="3"/>
        <v>1.1093023255813954</v>
      </c>
      <c r="W48" s="5"/>
      <c r="X48" s="1">
        <f t="shared" si="4"/>
        <v>0.7593542635658914</v>
      </c>
      <c r="Y48" s="1">
        <f t="shared" si="5"/>
        <v>1</v>
      </c>
      <c r="Z48" s="2"/>
      <c r="AA48" s="1">
        <v>0.6563257575757576</v>
      </c>
      <c r="AB48" s="1">
        <v>0.9396387096774192</v>
      </c>
      <c r="AC48" s="1">
        <v>1.0675168792198049</v>
      </c>
      <c r="AD48" s="1">
        <v>1.0607051762940736</v>
      </c>
      <c r="AE48" s="10" t="s">
        <v>130</v>
      </c>
    </row>
    <row r="49" spans="2:31" ht="15">
      <c r="B49" s="6" t="s">
        <v>32</v>
      </c>
      <c r="C49" s="6" t="s">
        <v>33</v>
      </c>
      <c r="D49" s="6" t="s">
        <v>98</v>
      </c>
      <c r="E49" s="6" t="s">
        <v>31</v>
      </c>
      <c r="F49" s="6"/>
      <c r="G49" s="6">
        <v>1620</v>
      </c>
      <c r="H49" s="6">
        <v>2152.65</v>
      </c>
      <c r="I49" s="6">
        <v>675</v>
      </c>
      <c r="J49" s="6">
        <v>1114.37</v>
      </c>
      <c r="K49" s="6">
        <v>322.5</v>
      </c>
      <c r="L49" s="6">
        <v>343.7</v>
      </c>
      <c r="M49" s="6">
        <v>645</v>
      </c>
      <c r="N49" s="6">
        <v>1421.1</v>
      </c>
      <c r="O49" s="6" t="s">
        <v>32</v>
      </c>
      <c r="P49" s="6" t="s">
        <v>33</v>
      </c>
      <c r="Q49" s="6" t="s">
        <v>98</v>
      </c>
      <c r="S49" s="1">
        <f t="shared" si="0"/>
        <v>1.3287962962962963</v>
      </c>
      <c r="T49" s="1">
        <f t="shared" si="1"/>
        <v>1.6509185185185185</v>
      </c>
      <c r="U49" s="1">
        <f t="shared" si="2"/>
        <v>1.0657364341085271</v>
      </c>
      <c r="V49" s="1">
        <f t="shared" si="3"/>
        <v>2.203255813953488</v>
      </c>
      <c r="W49" s="5"/>
      <c r="X49" s="1">
        <f t="shared" si="4"/>
        <v>1</v>
      </c>
      <c r="Y49" s="1">
        <f t="shared" si="5"/>
        <v>1</v>
      </c>
      <c r="Z49" s="2"/>
      <c r="AA49" s="1">
        <v>0.941908256880734</v>
      </c>
      <c r="AB49" s="1">
        <v>1.1216917562724014</v>
      </c>
      <c r="AC49" s="1">
        <v>1.0710277569392348</v>
      </c>
      <c r="AD49" s="1">
        <v>1.1510577644411102</v>
      </c>
      <c r="AE49" s="10" t="s">
        <v>126</v>
      </c>
    </row>
    <row r="50" spans="2:31" ht="15">
      <c r="B50" s="6" t="s">
        <v>20</v>
      </c>
      <c r="C50" s="6" t="s">
        <v>21</v>
      </c>
      <c r="D50" s="6" t="s">
        <v>99</v>
      </c>
      <c r="E50" s="6" t="s">
        <v>31</v>
      </c>
      <c r="F50" s="6"/>
      <c r="G50" s="6">
        <v>1065</v>
      </c>
      <c r="H50" s="6">
        <v>1594.68</v>
      </c>
      <c r="I50" s="6">
        <v>900</v>
      </c>
      <c r="J50" s="6">
        <v>2211.63</v>
      </c>
      <c r="K50" s="6">
        <v>322.5</v>
      </c>
      <c r="L50" s="6">
        <v>344.6</v>
      </c>
      <c r="M50" s="6">
        <v>645</v>
      </c>
      <c r="N50" s="6">
        <v>730.9</v>
      </c>
      <c r="O50" s="6" t="s">
        <v>20</v>
      </c>
      <c r="P50" s="6" t="s">
        <v>21</v>
      </c>
      <c r="Q50" s="6" t="s">
        <v>99</v>
      </c>
      <c r="S50" s="1">
        <f t="shared" si="0"/>
        <v>1.4973521126760565</v>
      </c>
      <c r="T50" s="1">
        <f t="shared" si="1"/>
        <v>2.4573666666666667</v>
      </c>
      <c r="U50" s="1">
        <f t="shared" si="2"/>
        <v>1.068527131782946</v>
      </c>
      <c r="V50" s="1">
        <f t="shared" si="3"/>
        <v>1.1331782945736433</v>
      </c>
      <c r="W50" s="5"/>
      <c r="X50" s="1">
        <f t="shared" si="4"/>
        <v>1</v>
      </c>
      <c r="Y50" s="1">
        <f t="shared" si="5"/>
        <v>1</v>
      </c>
      <c r="Z50" s="2"/>
      <c r="AA50" s="1">
        <v>1.1690390804597701</v>
      </c>
      <c r="AB50" s="1">
        <v>1.3524193548387098</v>
      </c>
      <c r="AC50" s="1">
        <v>1.4117929482370593</v>
      </c>
      <c r="AD50" s="1">
        <v>1.112423105776444</v>
      </c>
      <c r="AE50" s="10" t="s">
        <v>118</v>
      </c>
    </row>
    <row r="51" spans="2:31" ht="15">
      <c r="B51" s="6" t="s">
        <v>20</v>
      </c>
      <c r="C51" s="6" t="s">
        <v>21</v>
      </c>
      <c r="D51" s="6" t="s">
        <v>100</v>
      </c>
      <c r="E51" s="6" t="s">
        <v>36</v>
      </c>
      <c r="F51" s="6"/>
      <c r="G51" s="6">
        <v>1290</v>
      </c>
      <c r="H51" s="6">
        <v>1190.27</v>
      </c>
      <c r="I51" s="6">
        <v>1575</v>
      </c>
      <c r="J51" s="6">
        <v>3444.52</v>
      </c>
      <c r="K51" s="6">
        <v>322.5</v>
      </c>
      <c r="L51" s="6">
        <v>409.02</v>
      </c>
      <c r="M51" s="6">
        <v>1290</v>
      </c>
      <c r="N51" s="6">
        <v>1700.25</v>
      </c>
      <c r="O51" s="6" t="s">
        <v>20</v>
      </c>
      <c r="P51" s="6" t="s">
        <v>21</v>
      </c>
      <c r="Q51" s="6" t="s">
        <v>100</v>
      </c>
      <c r="S51" s="1">
        <f t="shared" si="0"/>
        <v>0.9226899224806201</v>
      </c>
      <c r="T51" s="1">
        <f t="shared" si="1"/>
        <v>2.1869968253968253</v>
      </c>
      <c r="U51" s="1">
        <f t="shared" si="2"/>
        <v>1.2682790697674418</v>
      </c>
      <c r="V51" s="1">
        <f t="shared" si="3"/>
        <v>1.3180232558139535</v>
      </c>
      <c r="W51" s="5"/>
      <c r="X51" s="1">
        <f t="shared" si="4"/>
        <v>1</v>
      </c>
      <c r="Y51" s="1">
        <f t="shared" si="5"/>
        <v>1</v>
      </c>
      <c r="Z51" s="2"/>
      <c r="AA51" s="1">
        <v>0.7916818181818182</v>
      </c>
      <c r="AB51" s="1">
        <v>2.2847803379416285</v>
      </c>
      <c r="AC51" s="1">
        <v>1.3153188297074268</v>
      </c>
      <c r="AD51" s="1">
        <v>1.3376219054763692</v>
      </c>
      <c r="AE51" s="10" t="s">
        <v>121</v>
      </c>
    </row>
    <row r="52" spans="2:31" ht="15">
      <c r="B52" s="6" t="s">
        <v>101</v>
      </c>
      <c r="C52" s="6" t="s">
        <v>102</v>
      </c>
      <c r="D52" s="6" t="s">
        <v>103</v>
      </c>
      <c r="E52" s="6" t="s">
        <v>104</v>
      </c>
      <c r="F52" s="6"/>
      <c r="G52" s="6">
        <v>1200</v>
      </c>
      <c r="H52" s="6">
        <v>753.5</v>
      </c>
      <c r="I52" s="6">
        <v>675</v>
      </c>
      <c r="J52" s="6">
        <v>1190.5</v>
      </c>
      <c r="K52" s="6">
        <v>322.5</v>
      </c>
      <c r="L52" s="6">
        <v>322.5</v>
      </c>
      <c r="M52" s="6">
        <v>645</v>
      </c>
      <c r="N52" s="6">
        <v>645</v>
      </c>
      <c r="O52" s="6" t="s">
        <v>101</v>
      </c>
      <c r="P52" s="6" t="s">
        <v>102</v>
      </c>
      <c r="Q52" s="6" t="s">
        <v>103</v>
      </c>
      <c r="S52" s="1">
        <f t="shared" si="0"/>
        <v>0.6279166666666667</v>
      </c>
      <c r="T52" s="1">
        <f t="shared" si="1"/>
        <v>1.7637037037037038</v>
      </c>
      <c r="U52" s="1">
        <f t="shared" si="2"/>
        <v>1</v>
      </c>
      <c r="V52" s="1">
        <f t="shared" si="3"/>
        <v>1</v>
      </c>
      <c r="W52" s="5"/>
      <c r="X52" s="1">
        <f t="shared" si="4"/>
        <v>1</v>
      </c>
      <c r="Y52" s="1">
        <f t="shared" si="5"/>
        <v>1</v>
      </c>
      <c r="Z52" s="2"/>
      <c r="AA52" s="1">
        <v>0.6801140994295028</v>
      </c>
      <c r="AB52" s="1">
        <v>1.5096774193548388</v>
      </c>
      <c r="AC52" s="1">
        <v>1</v>
      </c>
      <c r="AD52" s="1">
        <v>1</v>
      </c>
      <c r="AE52" s="10" t="s">
        <v>140</v>
      </c>
    </row>
    <row r="53" spans="2:31" ht="15">
      <c r="B53" s="6" t="s">
        <v>101</v>
      </c>
      <c r="C53" s="6" t="s">
        <v>102</v>
      </c>
      <c r="D53" s="6" t="s">
        <v>105</v>
      </c>
      <c r="E53" s="6" t="s">
        <v>104</v>
      </c>
      <c r="F53" s="6"/>
      <c r="G53" s="6">
        <v>1545</v>
      </c>
      <c r="H53" s="6">
        <v>1336</v>
      </c>
      <c r="I53" s="6">
        <v>1380</v>
      </c>
      <c r="J53" s="6">
        <v>2806</v>
      </c>
      <c r="K53" s="6">
        <v>645</v>
      </c>
      <c r="L53" s="6">
        <v>645</v>
      </c>
      <c r="M53" s="6">
        <v>645</v>
      </c>
      <c r="N53" s="6">
        <v>1290</v>
      </c>
      <c r="O53" s="6" t="s">
        <v>101</v>
      </c>
      <c r="P53" s="6" t="s">
        <v>102</v>
      </c>
      <c r="Q53" s="6" t="s">
        <v>105</v>
      </c>
      <c r="S53" s="1">
        <f t="shared" si="0"/>
        <v>0.8647249190938512</v>
      </c>
      <c r="T53" s="1">
        <f t="shared" si="1"/>
        <v>2.033333333333333</v>
      </c>
      <c r="U53" s="1">
        <f t="shared" si="2"/>
        <v>1</v>
      </c>
      <c r="V53" s="1">
        <f t="shared" si="3"/>
        <v>2</v>
      </c>
      <c r="W53" s="5"/>
      <c r="X53" s="1">
        <f t="shared" si="4"/>
        <v>1</v>
      </c>
      <c r="Y53" s="1">
        <f t="shared" si="5"/>
        <v>1</v>
      </c>
      <c r="Z53" s="2"/>
      <c r="AA53" s="1">
        <v>0.7227660246289864</v>
      </c>
      <c r="AB53" s="1">
        <v>1.7496493688639552</v>
      </c>
      <c r="AC53" s="1">
        <v>1</v>
      </c>
      <c r="AD53" s="1">
        <v>2</v>
      </c>
      <c r="AE53" s="10" t="s">
        <v>140</v>
      </c>
    </row>
    <row r="54" spans="2:31" ht="15">
      <c r="B54" s="6" t="s">
        <v>101</v>
      </c>
      <c r="C54" s="6" t="s">
        <v>102</v>
      </c>
      <c r="D54" s="6" t="s">
        <v>106</v>
      </c>
      <c r="E54" s="6" t="s">
        <v>83</v>
      </c>
      <c r="F54" s="6"/>
      <c r="G54" s="6">
        <v>1200</v>
      </c>
      <c r="H54" s="6">
        <v>1079</v>
      </c>
      <c r="I54" s="6">
        <v>5865</v>
      </c>
      <c r="J54" s="6">
        <v>4560.5</v>
      </c>
      <c r="K54" s="6">
        <v>967.5</v>
      </c>
      <c r="L54" s="6">
        <v>741.75</v>
      </c>
      <c r="M54" s="6">
        <v>4837.5</v>
      </c>
      <c r="N54" s="6">
        <v>3106.75</v>
      </c>
      <c r="O54" s="6" t="s">
        <v>101</v>
      </c>
      <c r="P54" s="6" t="s">
        <v>102</v>
      </c>
      <c r="Q54" s="6" t="s">
        <v>106</v>
      </c>
      <c r="S54" s="1">
        <f t="shared" si="0"/>
        <v>0.8991666666666667</v>
      </c>
      <c r="T54" s="1">
        <f t="shared" si="1"/>
        <v>0.7775788576300086</v>
      </c>
      <c r="U54" s="1">
        <f t="shared" si="2"/>
        <v>0.7666666666666667</v>
      </c>
      <c r="V54" s="1">
        <f t="shared" si="3"/>
        <v>0.6422222222222222</v>
      </c>
      <c r="W54" s="5"/>
      <c r="X54" s="1">
        <f t="shared" si="4"/>
        <v>0.8383727621483377</v>
      </c>
      <c r="Y54" s="1">
        <f t="shared" si="5"/>
        <v>0.7044444444444444</v>
      </c>
      <c r="Z54" s="2"/>
      <c r="AA54" s="1">
        <v>1.3092909535452322</v>
      </c>
      <c r="AB54" s="1">
        <v>0.9678244369276462</v>
      </c>
      <c r="AC54" s="1">
        <v>1.086021505376344</v>
      </c>
      <c r="AD54" s="1">
        <v>0.9655913978494624</v>
      </c>
      <c r="AE54" s="10" t="s">
        <v>131</v>
      </c>
    </row>
    <row r="55" spans="2:31" ht="15">
      <c r="B55" s="6" t="s">
        <v>101</v>
      </c>
      <c r="C55" s="6" t="s">
        <v>102</v>
      </c>
      <c r="D55" s="6" t="s">
        <v>107</v>
      </c>
      <c r="E55" s="6" t="s">
        <v>83</v>
      </c>
      <c r="F55" s="6"/>
      <c r="G55" s="6">
        <v>1200</v>
      </c>
      <c r="H55" s="6">
        <v>696</v>
      </c>
      <c r="I55" s="6">
        <v>1035</v>
      </c>
      <c r="J55" s="6">
        <v>1098.5</v>
      </c>
      <c r="K55" s="6">
        <v>322.5</v>
      </c>
      <c r="L55" s="6">
        <v>333.25</v>
      </c>
      <c r="M55" s="6">
        <v>645</v>
      </c>
      <c r="N55" s="6">
        <v>677.25</v>
      </c>
      <c r="O55" s="6" t="s">
        <v>101</v>
      </c>
      <c r="P55" s="6" t="s">
        <v>102</v>
      </c>
      <c r="Q55" s="6" t="s">
        <v>107</v>
      </c>
      <c r="S55" s="1">
        <f t="shared" si="0"/>
        <v>0.58</v>
      </c>
      <c r="T55" s="1">
        <f t="shared" si="1"/>
        <v>1.0613526570048308</v>
      </c>
      <c r="U55" s="1">
        <f t="shared" si="2"/>
        <v>1.0333333333333334</v>
      </c>
      <c r="V55" s="1">
        <f t="shared" si="3"/>
        <v>1.05</v>
      </c>
      <c r="W55" s="5"/>
      <c r="X55" s="1">
        <f t="shared" si="4"/>
        <v>0.8206763285024155</v>
      </c>
      <c r="Y55" s="1">
        <f t="shared" si="5"/>
        <v>1</v>
      </c>
      <c r="Z55" s="2"/>
      <c r="AA55" s="1">
        <v>0.8178484107579462</v>
      </c>
      <c r="AB55" s="1">
        <v>1.0163627863487612</v>
      </c>
      <c r="AC55" s="1">
        <v>1.032258064516129</v>
      </c>
      <c r="AD55" s="1">
        <v>0.9838709677419355</v>
      </c>
      <c r="AE55" s="10" t="s">
        <v>140</v>
      </c>
    </row>
    <row r="56" spans="2:31" ht="15">
      <c r="B56" s="6" t="s">
        <v>101</v>
      </c>
      <c r="C56" s="6" t="s">
        <v>102</v>
      </c>
      <c r="D56" s="6" t="s">
        <v>108</v>
      </c>
      <c r="E56" s="6" t="s">
        <v>83</v>
      </c>
      <c r="F56" s="6"/>
      <c r="G56" s="6">
        <v>1200</v>
      </c>
      <c r="H56" s="6">
        <v>638.5</v>
      </c>
      <c r="I56" s="6">
        <v>690</v>
      </c>
      <c r="J56" s="6">
        <v>1271</v>
      </c>
      <c r="K56" s="6">
        <v>322.5</v>
      </c>
      <c r="L56" s="6">
        <v>322.5</v>
      </c>
      <c r="M56" s="6">
        <v>645</v>
      </c>
      <c r="N56" s="6">
        <v>677.25</v>
      </c>
      <c r="O56" s="6" t="s">
        <v>101</v>
      </c>
      <c r="P56" s="6" t="s">
        <v>102</v>
      </c>
      <c r="Q56" s="6" t="s">
        <v>108</v>
      </c>
      <c r="S56" s="1">
        <f t="shared" si="0"/>
        <v>0.5320833333333334</v>
      </c>
      <c r="T56" s="1">
        <f t="shared" si="1"/>
        <v>1.8420289855072465</v>
      </c>
      <c r="U56" s="1">
        <f t="shared" si="2"/>
        <v>1</v>
      </c>
      <c r="V56" s="1">
        <f t="shared" si="3"/>
        <v>1.05</v>
      </c>
      <c r="W56" s="5"/>
      <c r="X56" s="1">
        <f t="shared" si="4"/>
        <v>1</v>
      </c>
      <c r="Y56" s="1">
        <f t="shared" si="5"/>
        <v>1</v>
      </c>
      <c r="Z56" s="2"/>
      <c r="AA56" s="1">
        <v>0.5953545232273839</v>
      </c>
      <c r="AB56" s="1">
        <v>1.5161290322580645</v>
      </c>
      <c r="AC56" s="1">
        <v>1</v>
      </c>
      <c r="AD56" s="1">
        <v>1</v>
      </c>
      <c r="AE56" s="10" t="s">
        <v>140</v>
      </c>
    </row>
    <row r="57" spans="2:31" ht="15">
      <c r="B57" s="6" t="s">
        <v>101</v>
      </c>
      <c r="C57" s="6" t="s">
        <v>102</v>
      </c>
      <c r="D57" s="6" t="s">
        <v>109</v>
      </c>
      <c r="E57" s="6" t="s">
        <v>83</v>
      </c>
      <c r="F57" s="6"/>
      <c r="G57" s="6">
        <v>1200</v>
      </c>
      <c r="H57" s="6">
        <v>690</v>
      </c>
      <c r="I57" s="6">
        <v>1207.5</v>
      </c>
      <c r="J57" s="6">
        <v>2065.5</v>
      </c>
      <c r="K57" s="6">
        <v>322.5</v>
      </c>
      <c r="L57" s="6">
        <v>322.5</v>
      </c>
      <c r="M57" s="6">
        <v>967.5</v>
      </c>
      <c r="N57" s="6">
        <v>1279.25</v>
      </c>
      <c r="O57" s="6" t="s">
        <v>101</v>
      </c>
      <c r="P57" s="6" t="s">
        <v>102</v>
      </c>
      <c r="Q57" s="6" t="s">
        <v>109</v>
      </c>
      <c r="S57" s="1">
        <f t="shared" si="0"/>
        <v>0.575</v>
      </c>
      <c r="T57" s="1">
        <f t="shared" si="1"/>
        <v>1.7105590062111802</v>
      </c>
      <c r="U57" s="1">
        <f t="shared" si="2"/>
        <v>1</v>
      </c>
      <c r="V57" s="1">
        <f t="shared" si="3"/>
        <v>1.3222222222222222</v>
      </c>
      <c r="W57" s="5"/>
      <c r="X57" s="1">
        <f t="shared" si="4"/>
        <v>1</v>
      </c>
      <c r="Y57" s="1">
        <f t="shared" si="5"/>
        <v>1</v>
      </c>
      <c r="Z57" s="2"/>
      <c r="AA57" s="1">
        <v>0.5859820700896495</v>
      </c>
      <c r="AB57" s="1">
        <v>1.6221198156682028</v>
      </c>
      <c r="AC57" s="1">
        <v>1</v>
      </c>
      <c r="AD57" s="1">
        <v>1.3333333333333333</v>
      </c>
      <c r="AE57" s="10" t="s">
        <v>140</v>
      </c>
    </row>
    <row r="58" spans="2:31" ht="15">
      <c r="B58" s="6" t="s">
        <v>101</v>
      </c>
      <c r="C58" s="6" t="s">
        <v>102</v>
      </c>
      <c r="D58" s="6" t="s">
        <v>110</v>
      </c>
      <c r="E58" s="6" t="s">
        <v>83</v>
      </c>
      <c r="F58" s="6"/>
      <c r="G58" s="6">
        <v>1200</v>
      </c>
      <c r="H58" s="6">
        <v>711</v>
      </c>
      <c r="I58" s="6">
        <v>690</v>
      </c>
      <c r="J58" s="6">
        <v>1230.5</v>
      </c>
      <c r="K58" s="6">
        <v>322.5</v>
      </c>
      <c r="L58" s="6">
        <v>322.5</v>
      </c>
      <c r="M58" s="6">
        <v>645</v>
      </c>
      <c r="N58" s="6">
        <v>677.25</v>
      </c>
      <c r="O58" s="6" t="s">
        <v>101</v>
      </c>
      <c r="P58" s="6" t="s">
        <v>102</v>
      </c>
      <c r="Q58" s="6" t="s">
        <v>110</v>
      </c>
      <c r="S58" s="1">
        <f t="shared" si="0"/>
        <v>0.5925</v>
      </c>
      <c r="T58" s="1">
        <f t="shared" si="1"/>
        <v>1.7833333333333334</v>
      </c>
      <c r="U58" s="1">
        <f t="shared" si="2"/>
        <v>1</v>
      </c>
      <c r="V58" s="1">
        <f t="shared" si="3"/>
        <v>1.05</v>
      </c>
      <c r="W58" s="5"/>
      <c r="X58" s="1">
        <f t="shared" si="4"/>
        <v>1</v>
      </c>
      <c r="Y58" s="1">
        <f t="shared" si="5"/>
        <v>1</v>
      </c>
      <c r="Z58" s="2"/>
      <c r="AA58" s="1">
        <v>0.6149144254278729</v>
      </c>
      <c r="AB58" s="1">
        <v>1.6865357643758765</v>
      </c>
      <c r="AC58" s="1">
        <v>1</v>
      </c>
      <c r="AD58" s="1">
        <v>1</v>
      </c>
      <c r="AE58" s="10" t="s">
        <v>140</v>
      </c>
    </row>
    <row r="59" spans="2:31" ht="15">
      <c r="B59" s="6" t="s">
        <v>101</v>
      </c>
      <c r="C59" s="6" t="s">
        <v>102</v>
      </c>
      <c r="D59" s="6" t="s">
        <v>111</v>
      </c>
      <c r="E59" s="6" t="s">
        <v>104</v>
      </c>
      <c r="F59" s="6"/>
      <c r="G59" s="6">
        <v>1200</v>
      </c>
      <c r="H59" s="6">
        <v>894.5</v>
      </c>
      <c r="I59" s="6">
        <v>1725</v>
      </c>
      <c r="J59" s="6">
        <v>2725.5</v>
      </c>
      <c r="K59" s="6">
        <v>322.5</v>
      </c>
      <c r="L59" s="6">
        <v>322.5</v>
      </c>
      <c r="M59" s="6">
        <v>1935</v>
      </c>
      <c r="N59" s="6">
        <v>1290</v>
      </c>
      <c r="O59" s="6" t="s">
        <v>101</v>
      </c>
      <c r="P59" s="6" t="s">
        <v>102</v>
      </c>
      <c r="Q59" s="6" t="s">
        <v>111</v>
      </c>
      <c r="S59" s="1">
        <f t="shared" si="0"/>
        <v>0.7454166666666666</v>
      </c>
      <c r="T59" s="1">
        <f t="shared" si="1"/>
        <v>1.58</v>
      </c>
      <c r="U59" s="1">
        <f t="shared" si="2"/>
        <v>1</v>
      </c>
      <c r="V59" s="1">
        <f t="shared" si="3"/>
        <v>0.6666666666666666</v>
      </c>
      <c r="W59" s="5"/>
      <c r="X59" s="1">
        <f t="shared" si="4"/>
        <v>1</v>
      </c>
      <c r="Y59" s="1">
        <f t="shared" si="5"/>
        <v>0.8333333333333333</v>
      </c>
      <c r="Z59" s="2"/>
      <c r="AA59" s="1">
        <v>0.6503667481662592</v>
      </c>
      <c r="AB59" s="1">
        <v>1.582047685834502</v>
      </c>
      <c r="AC59" s="1">
        <v>1</v>
      </c>
      <c r="AD59" s="1">
        <v>0.6666666666666666</v>
      </c>
      <c r="AE59" s="10" t="s">
        <v>140</v>
      </c>
    </row>
    <row r="60" spans="2:31" ht="15">
      <c r="B60" s="6" t="s">
        <v>101</v>
      </c>
      <c r="C60" s="6" t="s">
        <v>102</v>
      </c>
      <c r="D60" s="6" t="s">
        <v>112</v>
      </c>
      <c r="E60" s="6" t="s">
        <v>83</v>
      </c>
      <c r="F60" s="6"/>
      <c r="G60" s="6">
        <v>1200</v>
      </c>
      <c r="H60" s="6">
        <v>833</v>
      </c>
      <c r="I60" s="6">
        <v>1552.5</v>
      </c>
      <c r="J60" s="6">
        <v>2250.5</v>
      </c>
      <c r="K60" s="6">
        <v>322.5</v>
      </c>
      <c r="L60" s="6">
        <v>344</v>
      </c>
      <c r="M60" s="6">
        <v>1290</v>
      </c>
      <c r="N60" s="6">
        <v>1311.5</v>
      </c>
      <c r="O60" s="6" t="s">
        <v>101</v>
      </c>
      <c r="P60" s="6" t="s">
        <v>102</v>
      </c>
      <c r="Q60" s="6" t="s">
        <v>112</v>
      </c>
      <c r="S60" s="1">
        <f t="shared" si="0"/>
        <v>0.6941666666666667</v>
      </c>
      <c r="T60" s="1">
        <f t="shared" si="1"/>
        <v>1.449597423510467</v>
      </c>
      <c r="U60" s="1">
        <f t="shared" si="2"/>
        <v>1.0666666666666667</v>
      </c>
      <c r="V60" s="1">
        <f t="shared" si="3"/>
        <v>1.0166666666666666</v>
      </c>
      <c r="W60" s="5"/>
      <c r="X60" s="1">
        <f t="shared" si="4"/>
        <v>1</v>
      </c>
      <c r="Y60" s="1">
        <f t="shared" si="5"/>
        <v>1</v>
      </c>
      <c r="Z60" s="2"/>
      <c r="AA60" s="1">
        <v>0.7118989405052975</v>
      </c>
      <c r="AB60" s="1">
        <v>1.4950911640953717</v>
      </c>
      <c r="AC60" s="1">
        <v>1</v>
      </c>
      <c r="AD60" s="1">
        <v>1.0403225806451613</v>
      </c>
      <c r="AE60" s="10" t="s">
        <v>140</v>
      </c>
    </row>
    <row r="61" spans="2:31" ht="15">
      <c r="B61" s="6" t="s">
        <v>101</v>
      </c>
      <c r="C61" s="6" t="s">
        <v>102</v>
      </c>
      <c r="D61" s="6" t="s">
        <v>113</v>
      </c>
      <c r="E61" s="6" t="s">
        <v>83</v>
      </c>
      <c r="F61" s="6"/>
      <c r="G61" s="6">
        <v>1200</v>
      </c>
      <c r="H61" s="6">
        <v>918</v>
      </c>
      <c r="I61" s="6">
        <v>2415</v>
      </c>
      <c r="J61" s="6">
        <v>2864.5</v>
      </c>
      <c r="K61" s="6">
        <v>322.5</v>
      </c>
      <c r="L61" s="6">
        <v>322.5</v>
      </c>
      <c r="M61" s="6">
        <v>1612.5</v>
      </c>
      <c r="N61" s="6">
        <v>1612.5</v>
      </c>
      <c r="O61" s="6" t="s">
        <v>101</v>
      </c>
      <c r="P61" s="6" t="s">
        <v>102</v>
      </c>
      <c r="Q61" s="6" t="s">
        <v>113</v>
      </c>
      <c r="S61" s="1">
        <f t="shared" si="0"/>
        <v>0.765</v>
      </c>
      <c r="T61" s="1">
        <f t="shared" si="1"/>
        <v>1.186128364389234</v>
      </c>
      <c r="U61" s="1">
        <f t="shared" si="2"/>
        <v>1</v>
      </c>
      <c r="V61" s="1">
        <f t="shared" si="3"/>
        <v>1</v>
      </c>
      <c r="W61" s="5"/>
      <c r="X61" s="1">
        <f t="shared" si="4"/>
        <v>0.975564182194617</v>
      </c>
      <c r="Y61" s="1">
        <f t="shared" si="5"/>
        <v>1</v>
      </c>
      <c r="Z61" s="2"/>
      <c r="AA61" s="1">
        <v>0.7713936430317848</v>
      </c>
      <c r="AB61" s="1">
        <v>1.145662191945502</v>
      </c>
      <c r="AC61" s="1">
        <v>1.0007501875468867</v>
      </c>
      <c r="AD61" s="1">
        <v>1</v>
      </c>
      <c r="AE61" s="10" t="s">
        <v>140</v>
      </c>
    </row>
    <row r="62" spans="2:31" ht="15">
      <c r="B62" s="6" t="s">
        <v>101</v>
      </c>
      <c r="C62" s="6" t="s">
        <v>102</v>
      </c>
      <c r="D62" s="6" t="s">
        <v>114</v>
      </c>
      <c r="E62" s="6" t="s">
        <v>83</v>
      </c>
      <c r="F62" s="6"/>
      <c r="G62" s="6">
        <v>855</v>
      </c>
      <c r="H62" s="6">
        <v>1040</v>
      </c>
      <c r="I62" s="6">
        <v>4140</v>
      </c>
      <c r="J62" s="6">
        <v>3551</v>
      </c>
      <c r="K62" s="6">
        <v>322.5</v>
      </c>
      <c r="L62" s="6">
        <v>322.5</v>
      </c>
      <c r="M62" s="6">
        <v>2257.5</v>
      </c>
      <c r="N62" s="6">
        <v>2107</v>
      </c>
      <c r="O62" s="6" t="s">
        <v>101</v>
      </c>
      <c r="P62" s="6" t="s">
        <v>102</v>
      </c>
      <c r="Q62" s="6" t="s">
        <v>114</v>
      </c>
      <c r="S62" s="1">
        <f t="shared" si="0"/>
        <v>1.2163742690058479</v>
      </c>
      <c r="T62" s="1">
        <f t="shared" si="1"/>
        <v>0.8577294685990338</v>
      </c>
      <c r="U62" s="1">
        <f t="shared" si="2"/>
        <v>1</v>
      </c>
      <c r="V62" s="1">
        <f t="shared" si="3"/>
        <v>0.9333333333333333</v>
      </c>
      <c r="W62" s="5"/>
      <c r="X62" s="1">
        <f t="shared" si="4"/>
        <v>1</v>
      </c>
      <c r="Y62" s="1">
        <f t="shared" si="5"/>
        <v>0.9666666666666667</v>
      </c>
      <c r="Z62" s="2"/>
      <c r="AA62" s="1">
        <v>1.2808730614589316</v>
      </c>
      <c r="AB62" s="1">
        <v>0.8590462833099579</v>
      </c>
      <c r="AC62" s="1">
        <v>1</v>
      </c>
      <c r="AD62" s="1">
        <v>0.9539170506912442</v>
      </c>
      <c r="AE62" s="10" t="s">
        <v>132</v>
      </c>
    </row>
  </sheetData>
  <sheetProtection/>
  <mergeCells count="2">
    <mergeCell ref="S1:V1"/>
    <mergeCell ref="AA1:AD1"/>
  </mergeCells>
  <conditionalFormatting sqref="X3:Y62">
    <cfRule type="cellIs" priority="5" dxfId="1" operator="lessThan" stopIfTrue="1">
      <formula>0.9</formula>
    </cfRule>
    <cfRule type="cellIs" priority="6" dxfId="5" operator="between" stopIfTrue="1">
      <formula>0.9</formula>
      <formula>0.9999999999999</formula>
    </cfRule>
    <cfRule type="cellIs" priority="7" dxfId="4" operator="equal" stopIfTrue="1">
      <formula>1</formula>
    </cfRule>
  </conditionalFormatting>
  <conditionalFormatting sqref="AA3:AD62">
    <cfRule type="cellIs" priority="3" dxfId="1" operator="lessThan" stopIfTrue="1">
      <formula>0.9</formula>
    </cfRule>
    <cfRule type="cellIs" priority="4" dxfId="0" operator="greaterThan" stopIfTrue="1">
      <formula>1.2</formula>
    </cfRule>
  </conditionalFormatting>
  <conditionalFormatting sqref="S3:V62">
    <cfRule type="cellIs" priority="1" dxfId="1" operator="lessThan" stopIfTrue="1">
      <formula>0.9</formula>
    </cfRule>
    <cfRule type="cellIs" priority="2" dxfId="0" operator="greaterThan" stopIfTrue="1">
      <formula>1.2</formula>
    </cfRule>
  </conditionalFormatting>
  <printOptions/>
  <pageMargins left="0.11811023622047245" right="0.11811023622047245" top="0.7480314960629921" bottom="0.7480314960629921" header="0.31496062992125984" footer="0.31496062992125984"/>
  <pageSetup fitToWidth="0" horizontalDpi="600" verticalDpi="600" orientation="landscape" paperSize="8" scale="75" r:id="rId1"/>
  <headerFooter>
    <oddHeader>&amp;L&amp;"-,Bold"&amp;9&amp;K3333FF&amp;F</oddHeader>
  </headerFooter>
  <colBreaks count="1" manualBreakCount="1">
    <brk id="14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NTW NHS Trust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Shillinglaw, Richard</dc:creator>
  <cp:keywords/>
  <dc:description/>
  <cp:lastModifiedBy>Jackman, Kelly</cp:lastModifiedBy>
  <cp:lastPrinted>2015-07-14T12:05:08Z</cp:lastPrinted>
  <dcterms:created xsi:type="dcterms:W3CDTF">2014-12-08T08:45:48Z</dcterms:created>
  <dcterms:modified xsi:type="dcterms:W3CDTF">2017-03-02T13:46:21Z</dcterms:modified>
  <cp:category/>
  <cp:version/>
  <cp:contentType/>
  <cp:contentStatus/>
</cp:coreProperties>
</file>